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fileserver-01\SBCPREV\DAO\DAO.1\17_Processos Licitação\PCA\2026\"/>
    </mc:Choice>
  </mc:AlternateContent>
  <xr:revisionPtr revIDLastSave="0" documentId="13_ncr:1_{4A8FC8BC-D770-4F94-BCDE-E61A8A47BC96}" xr6:coauthVersionLast="47" xr6:coauthVersionMax="47" xr10:uidLastSave="{00000000-0000-0000-0000-000000000000}"/>
  <bookViews>
    <workbookView xWindow="-120" yWindow="-120" windowWidth="29040" windowHeight="15720" xr2:uid="{00000000-000D-0000-FFFF-FFFF00000000}"/>
  </bookViews>
  <sheets>
    <sheet name="PCA-MSBC" sheetId="3" r:id="rId1"/>
    <sheet name="Planilha1" sheetId="4" r:id="rId2"/>
  </sheets>
  <definedNames>
    <definedName name="_xlnm._FilterDatabase" localSheetId="0" hidden="1">'PCA-MSBC'!$A$3:$U$133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28" i="3" l="1"/>
  <c r="L129" i="3"/>
  <c r="M129" i="3" s="1"/>
  <c r="N129" i="3" s="1"/>
  <c r="L127" i="3"/>
  <c r="M127" i="3" s="1"/>
  <c r="N127" i="3" s="1"/>
  <c r="L126" i="3"/>
  <c r="M126" i="3" s="1"/>
  <c r="N126" i="3" s="1"/>
  <c r="M125" i="3"/>
  <c r="N125" i="3" s="1"/>
  <c r="M124" i="3"/>
  <c r="N124" i="3"/>
  <c r="M123" i="3"/>
  <c r="N123" i="3" s="1"/>
  <c r="M122" i="3"/>
  <c r="N122" i="3" s="1"/>
  <c r="M121" i="3"/>
  <c r="N121" i="3" s="1"/>
  <c r="M120" i="3"/>
  <c r="N120" i="3" s="1"/>
  <c r="M119" i="3"/>
  <c r="N119" i="3" s="1"/>
  <c r="M118" i="3"/>
  <c r="N118" i="3" s="1"/>
  <c r="M117" i="3"/>
  <c r="N117" i="3" s="1"/>
  <c r="M116" i="3"/>
  <c r="N116" i="3" s="1"/>
  <c r="M115" i="3"/>
  <c r="N115" i="3" s="1"/>
  <c r="M114" i="3"/>
  <c r="N114" i="3" s="1"/>
  <c r="M113" i="3"/>
  <c r="N113" i="3" s="1"/>
  <c r="M112" i="3"/>
  <c r="N112" i="3" s="1"/>
  <c r="M111" i="3"/>
  <c r="N111" i="3" s="1"/>
  <c r="M110" i="3"/>
  <c r="N110" i="3" s="1"/>
  <c r="M5" i="3"/>
  <c r="N5" i="3" s="1"/>
  <c r="M109" i="3"/>
  <c r="N109" i="3" s="1"/>
  <c r="M108" i="3"/>
  <c r="N108" i="3" s="1"/>
  <c r="M107" i="3"/>
  <c r="N107" i="3" s="1"/>
  <c r="M106" i="3"/>
  <c r="N106" i="3" s="1"/>
  <c r="M105" i="3"/>
  <c r="N105" i="3" s="1"/>
  <c r="M104" i="3"/>
  <c r="N104" i="3" s="1"/>
  <c r="M103" i="3"/>
  <c r="N103" i="3" s="1"/>
  <c r="M102" i="3"/>
  <c r="N102" i="3" s="1"/>
  <c r="M101" i="3"/>
  <c r="N101" i="3" s="1"/>
  <c r="M100" i="3"/>
  <c r="N100" i="3" s="1"/>
  <c r="M77" i="3"/>
  <c r="N77" i="3" s="1"/>
  <c r="M60" i="3"/>
  <c r="N60" i="3" s="1"/>
  <c r="M23" i="3"/>
  <c r="N23" i="3" s="1"/>
  <c r="M96" i="3"/>
  <c r="N96" i="3" s="1"/>
  <c r="M99" i="3"/>
  <c r="N99" i="3" s="1"/>
  <c r="M98" i="3"/>
  <c r="N98" i="3" s="1"/>
  <c r="M97" i="3"/>
  <c r="N97" i="3" s="1"/>
  <c r="M95" i="3"/>
  <c r="N95" i="3" s="1"/>
  <c r="M94" i="3"/>
  <c r="N94" i="3" s="1"/>
  <c r="M93" i="3"/>
  <c r="N93" i="3" s="1"/>
  <c r="M92" i="3"/>
  <c r="N92" i="3" s="1"/>
  <c r="M91" i="3"/>
  <c r="N91" i="3" s="1"/>
  <c r="M90" i="3"/>
  <c r="N90" i="3" s="1"/>
  <c r="M89" i="3"/>
  <c r="N89" i="3" s="1"/>
  <c r="M88" i="3"/>
  <c r="N88" i="3" s="1"/>
  <c r="M87" i="3"/>
  <c r="N87" i="3" s="1"/>
  <c r="M86" i="3"/>
  <c r="N86" i="3" s="1"/>
  <c r="M85" i="3"/>
  <c r="N85" i="3" s="1"/>
  <c r="M84" i="3"/>
  <c r="N84" i="3" s="1"/>
  <c r="M83" i="3"/>
  <c r="N83" i="3" s="1"/>
  <c r="M82" i="3"/>
  <c r="N82" i="3" s="1"/>
  <c r="M81" i="3"/>
  <c r="N81" i="3" s="1"/>
  <c r="M80" i="3"/>
  <c r="N80" i="3" s="1"/>
  <c r="M79" i="3"/>
  <c r="N79" i="3" s="1"/>
  <c r="M78" i="3"/>
  <c r="N78" i="3" s="1"/>
  <c r="M76" i="3"/>
  <c r="N76" i="3" s="1"/>
  <c r="M75" i="3"/>
  <c r="N75" i="3" s="1"/>
  <c r="M6" i="3"/>
  <c r="N6" i="3" s="1"/>
  <c r="M7" i="3"/>
  <c r="N7" i="3" s="1"/>
  <c r="M8" i="3"/>
  <c r="N8" i="3" s="1"/>
  <c r="M9" i="3"/>
  <c r="N9" i="3" s="1"/>
  <c r="M10" i="3"/>
  <c r="N10" i="3" s="1"/>
  <c r="M11" i="3"/>
  <c r="N11" i="3" s="1"/>
  <c r="M12" i="3"/>
  <c r="N12" i="3" s="1"/>
  <c r="M13" i="3"/>
  <c r="N13" i="3" s="1"/>
  <c r="M14" i="3"/>
  <c r="N14" i="3" s="1"/>
  <c r="M15" i="3"/>
  <c r="N15" i="3" s="1"/>
  <c r="M16" i="3"/>
  <c r="N16" i="3" s="1"/>
  <c r="M17" i="3"/>
  <c r="N17" i="3" s="1"/>
  <c r="M18" i="3"/>
  <c r="N18" i="3" s="1"/>
  <c r="M19" i="3"/>
  <c r="N19" i="3" s="1"/>
  <c r="M20" i="3"/>
  <c r="N20" i="3" s="1"/>
  <c r="M21" i="3"/>
  <c r="N21" i="3" s="1"/>
  <c r="M22" i="3"/>
  <c r="N22" i="3" s="1"/>
  <c r="M24" i="3"/>
  <c r="N24" i="3" s="1"/>
  <c r="M25" i="3"/>
  <c r="N25" i="3" s="1"/>
  <c r="M26" i="3"/>
  <c r="N26" i="3" s="1"/>
  <c r="M27" i="3"/>
  <c r="N27" i="3" s="1"/>
  <c r="M28" i="3"/>
  <c r="N28" i="3" s="1"/>
  <c r="M29" i="3"/>
  <c r="N29" i="3" s="1"/>
  <c r="M30" i="3"/>
  <c r="N30" i="3" s="1"/>
  <c r="M31" i="3"/>
  <c r="N31" i="3" s="1"/>
  <c r="M32" i="3"/>
  <c r="N32" i="3" s="1"/>
  <c r="M33" i="3"/>
  <c r="N33" i="3" s="1"/>
  <c r="M34" i="3"/>
  <c r="N34" i="3" s="1"/>
  <c r="M35" i="3"/>
  <c r="N35" i="3" s="1"/>
  <c r="M36" i="3"/>
  <c r="N36" i="3" s="1"/>
  <c r="M37" i="3"/>
  <c r="N37" i="3" s="1"/>
  <c r="M38" i="3"/>
  <c r="N38" i="3" s="1"/>
  <c r="M39" i="3"/>
  <c r="N39" i="3" s="1"/>
  <c r="M40" i="3"/>
  <c r="N40" i="3" s="1"/>
  <c r="M41" i="3"/>
  <c r="N41" i="3" s="1"/>
  <c r="M42" i="3"/>
  <c r="N42" i="3" s="1"/>
  <c r="M43" i="3"/>
  <c r="N43" i="3" s="1"/>
  <c r="M44" i="3"/>
  <c r="N44" i="3" s="1"/>
  <c r="M45" i="3"/>
  <c r="N45" i="3" s="1"/>
  <c r="M46" i="3"/>
  <c r="N46" i="3" s="1"/>
  <c r="M47" i="3"/>
  <c r="N47" i="3" s="1"/>
  <c r="M48" i="3"/>
  <c r="N48" i="3" s="1"/>
  <c r="M49" i="3"/>
  <c r="N49" i="3" s="1"/>
  <c r="M50" i="3"/>
  <c r="N50" i="3" s="1"/>
  <c r="M51" i="3"/>
  <c r="N51" i="3" s="1"/>
  <c r="M52" i="3"/>
  <c r="N52" i="3" s="1"/>
  <c r="M53" i="3"/>
  <c r="N53" i="3" s="1"/>
  <c r="M54" i="3"/>
  <c r="N54" i="3" s="1"/>
  <c r="M55" i="3"/>
  <c r="N55" i="3" s="1"/>
  <c r="M56" i="3"/>
  <c r="N56" i="3" s="1"/>
  <c r="M57" i="3"/>
  <c r="N57" i="3" s="1"/>
  <c r="M58" i="3"/>
  <c r="N58" i="3" s="1"/>
  <c r="M59" i="3"/>
  <c r="N59" i="3" s="1"/>
  <c r="M61" i="3"/>
  <c r="N61" i="3" s="1"/>
  <c r="M62" i="3"/>
  <c r="N62" i="3" s="1"/>
  <c r="M63" i="3"/>
  <c r="N63" i="3" s="1"/>
  <c r="M64" i="3"/>
  <c r="N64" i="3" s="1"/>
  <c r="M65" i="3"/>
  <c r="N65" i="3" s="1"/>
  <c r="M66" i="3"/>
  <c r="N66" i="3" s="1"/>
  <c r="M67" i="3"/>
  <c r="N67" i="3" s="1"/>
  <c r="M68" i="3"/>
  <c r="N68" i="3" s="1"/>
  <c r="M69" i="3"/>
  <c r="N69" i="3" s="1"/>
  <c r="M70" i="3"/>
  <c r="N70" i="3" s="1"/>
  <c r="M71" i="3"/>
  <c r="N71" i="3" s="1"/>
  <c r="M72" i="3"/>
  <c r="N72" i="3" s="1"/>
  <c r="M73" i="3"/>
  <c r="N73" i="3" s="1"/>
  <c r="M74" i="3"/>
  <c r="N74" i="3" s="1"/>
  <c r="M4" i="3"/>
  <c r="N4" i="3" s="1"/>
  <c r="N131" i="3" l="1"/>
  <c r="M143" i="3"/>
  <c r="M141" i="3"/>
  <c r="M142" i="3"/>
  <c r="M140" i="3"/>
  <c r="M145" i="3" l="1"/>
  <c r="M148" i="3" s="1"/>
</calcChain>
</file>

<file path=xl/sharedStrings.xml><?xml version="1.0" encoding="utf-8"?>
<sst xmlns="http://schemas.openxmlformats.org/spreadsheetml/2006/main" count="1248" uniqueCount="325">
  <si>
    <r>
      <t xml:space="preserve"> </t>
    </r>
    <r>
      <rPr>
        <sz val="6"/>
        <color theme="1"/>
        <rFont val="Calibri"/>
        <family val="2"/>
        <scheme val="minor"/>
      </rPr>
      <t>19</t>
    </r>
    <r>
      <rPr>
        <sz val="12"/>
        <color theme="1"/>
        <rFont val="Calibri"/>
        <family val="2"/>
        <scheme val="minor"/>
      </rPr>
      <t xml:space="preserve"> elaborado por:</t>
    </r>
  </si>
  <si>
    <r>
      <t xml:space="preserve"> </t>
    </r>
    <r>
      <rPr>
        <sz val="6"/>
        <color theme="1"/>
        <rFont val="Calibri"/>
        <family val="2"/>
        <scheme val="minor"/>
      </rPr>
      <t>20</t>
    </r>
    <r>
      <rPr>
        <sz val="12"/>
        <color theme="1"/>
        <rFont val="Calibri"/>
        <family val="2"/>
        <scheme val="minor"/>
      </rPr>
      <t xml:space="preserve"> matrícula: </t>
    </r>
  </si>
  <si>
    <r>
      <rPr>
        <sz val="6"/>
        <color theme="1"/>
        <rFont val="Calibri"/>
        <family val="2"/>
        <scheme val="minor"/>
      </rPr>
      <t>22</t>
    </r>
    <r>
      <rPr>
        <sz val="12"/>
        <color theme="1"/>
        <rFont val="Calibri"/>
        <family val="2"/>
        <scheme val="minor"/>
      </rPr>
      <t xml:space="preserve"> fls. formato  (atual /última)</t>
    </r>
  </si>
  <si>
    <r>
      <rPr>
        <sz val="6"/>
        <color theme="1"/>
        <rFont val="Calibri"/>
        <family val="2"/>
        <scheme val="minor"/>
      </rPr>
      <t>24</t>
    </r>
    <r>
      <rPr>
        <sz val="12"/>
        <color theme="1"/>
        <rFont val="Calibri"/>
        <family val="2"/>
        <scheme val="minor"/>
      </rPr>
      <t xml:space="preserve"> data:</t>
    </r>
  </si>
  <si>
    <r>
      <rPr>
        <sz val="8"/>
        <color theme="1"/>
        <rFont val="Calibri"/>
        <family val="2"/>
        <scheme val="minor"/>
      </rPr>
      <t>1</t>
    </r>
    <r>
      <rPr>
        <sz val="14"/>
        <color theme="1"/>
        <rFont val="Calibri"/>
        <family val="2"/>
        <scheme val="minor"/>
      </rPr>
      <t xml:space="preserve"> PROCESSO ADMINISTRATIVO (PRODIGI) Nº</t>
    </r>
  </si>
  <si>
    <r>
      <rPr>
        <sz val="8"/>
        <color theme="1"/>
        <rFont val="Calibri"/>
        <family val="2"/>
        <scheme val="minor"/>
      </rPr>
      <t>3</t>
    </r>
    <r>
      <rPr>
        <sz val="14"/>
        <color theme="1"/>
        <rFont val="Calibri"/>
        <family val="2"/>
        <scheme val="minor"/>
      </rPr>
      <t xml:space="preserve"> ALTERAÇÃO Nº </t>
    </r>
  </si>
  <si>
    <t>ANEXO III - PLANO  DE CONTRATAÇÕES ANUAL DO INSTITUTO DE PREVIDÊNCIA DO MUNICÍPIO DE SÃO BERNARDO DO CAMPO - PCA - SBCPREV</t>
  </si>
  <si>
    <t>CERTIFICADO DIGITAL A1 - E-CNPJ</t>
  </si>
  <si>
    <t>CERTIFICADO DIGITAL TIPO A1 PARA UTILIZAÇÃO NO SISTEMA PARA ENVIO DOS EVENTOS DO E-SOCAIL</t>
  </si>
  <si>
    <t>AV. SENADOR VERGUEIRO, 1751, Parque São Diogo - São Bernardo do Campo /SP CEP 09750-001</t>
  </si>
  <si>
    <t>MANUTENÇÃO CORRETIVA E PREVENTIVA DE APARELHOS DE AR CONDICIONADO</t>
  </si>
  <si>
    <t xml:space="preserve">MANUTEÇÃO PREVENTIVA E CORRETIVA DOS APARELHOS DE AR CONDICIONADO DO INSTITUTO DE PREVIDÊNCIA DO MUNICÍPIO DE SÃO BERNARDO - SBCPREV </t>
  </si>
  <si>
    <t>REFIS FILTRO DE ÁGUA</t>
  </si>
  <si>
    <t xml:space="preserve">RENOVAÇÃO ANUIDADE APEPREM </t>
  </si>
  <si>
    <t>RENOVAÇÃO DA ASSOCIAÇÃO DA APEPREM</t>
  </si>
  <si>
    <t>RENOVAÇÃO DE CERTIFICADOS DIGITAIS TIPO A3</t>
  </si>
  <si>
    <t>RENOVAÇÃO DE CERTIFICADOS DIGITAIS UTILIZADOS POR SERVIDORES DO INSTITUTO PARA ASSINATURA DE DOCUMENTOS</t>
  </si>
  <si>
    <t>RENOVAÇÃO DE CERTIFICAÇÃO CPA-20</t>
  </si>
  <si>
    <t>RENOVAÇÃO DA CERTIFICAÇÃO CPA-20 DO DIRETOR FINANCEIRO E DE INVESTIMENTOS DO SBCPREV</t>
  </si>
  <si>
    <t>RENOVAÇÃO DE CERTIFICAÇÃO CPA-10</t>
  </si>
  <si>
    <t>RENOVAÇÃO DA CERTIFICAÇÃO CPA-10 DE CONSELHEIRO DO SBCPREV</t>
  </si>
  <si>
    <t xml:space="preserve">CARTÕES DE PVC </t>
  </si>
  <si>
    <t>CARTÕES DE PVC PARA A IMPRESSÃO DAS CARTEIRINHAS DE APOSENTADO E CRACHÁS FUNCIONAIS</t>
  </si>
  <si>
    <t xml:space="preserve">PÓ PARA CAFÉ </t>
  </si>
  <si>
    <t>AQUISIÇÃO DE PÓ PARA O PREPARO DE CAFÉ QUE SERÁ SERVIDO AOS FUNCIONÁRIOS DO INSTITUTO</t>
  </si>
  <si>
    <t>AÇUCAR</t>
  </si>
  <si>
    <t>CHÁ MATE</t>
  </si>
  <si>
    <t>AQUISIÇÃO DE AÇUPAR APA ADOÇAR O CAFÉ E O CHÁ  QUE SERÁ SERVIDO AOS FUNCIONÁRIOS DO INSTITUTO</t>
  </si>
  <si>
    <t>PARTICIPAÇÃO NO CONGRESSO ESTADUAL DA APEPREM</t>
  </si>
  <si>
    <t>PERÍCIA MÉDICA</t>
  </si>
  <si>
    <t>CILINDROS DE IMAGENS</t>
  </si>
  <si>
    <t>PARTICIPAÇÃO NO ENCONTRO JURÍDICO E FINANCEIRO DA APEPREM</t>
  </si>
  <si>
    <t>PARTICIPAÇÃO NO ENCONTRO JURÍDICO E FINANCEIRO DA APEPREM PARA ATUALIZAÇÃO DOS FUNCIONÁRIOS SOBRE OS ASSUNTOS PERTINENTES AO RPPS</t>
  </si>
  <si>
    <t xml:space="preserve">AQUISIÇÃO DE FILTROS PARA O PREPARO DE CAFÉ E CHÁ PARA OS FUNCIONÁRIOS DO INSTITUTO </t>
  </si>
  <si>
    <t>ADOÇANTE</t>
  </si>
  <si>
    <t>AQUISIÇÃO DE ADOÇANTE LIQUIDO SUCRALOSE , 100 ML PARA ADOÇAR O CAFÉ E O CHÁ SERVIDO AOS FUNCIONÁRIOS DO INSTITUTO.</t>
  </si>
  <si>
    <t>AQUISIÇÃO DE COPOS DESCARTÁVEIS DE PLÁSTICO DE 200ML PARA UTILIZAÇÃO NO ATENDIMENTO DO INSTITUTO E PELOS FUNCIONÁRIOS</t>
  </si>
  <si>
    <t>PAPEL HIGIÊNICO</t>
  </si>
  <si>
    <t>PAPEL HIGIÊNICO PARA UTILIZAÇÃO NOS BANHEIROS DO INSTITUTO</t>
  </si>
  <si>
    <t>CONSULTORIA DE VALORES MOBILIÁRIOS</t>
  </si>
  <si>
    <t>CONTRATAÇÃO DE EMPRESA ESPECIALIZADA PARA A PRESTAÇÃO DE SERVIÇOS DE CONSULTORIA DE VALORES MOBILIÁRIOS</t>
  </si>
  <si>
    <t>RENOVAÇÃO DE CERTIFICADOS DIGITAIS TIPO A1</t>
  </si>
  <si>
    <t>PANO DE CHÃO</t>
  </si>
  <si>
    <t>AQUISIÇÃO DE PANOS DE CHÃO PARA UTILIZAÇÃO NOS PROCEDIMENTOS DIÁRIOS DE LIMPEZA DO INSTITUTO</t>
  </si>
  <si>
    <t>PANO DE PRATO</t>
  </si>
  <si>
    <t>AQUISIÇÃO DE PANOS DE PRATO PARA UTILIZAÇÃO NA COPA DO INSTITUTO</t>
  </si>
  <si>
    <t>CORDÃO PARA CRACHÁ</t>
  </si>
  <si>
    <t>PROTETOR PARA CRACHÁ</t>
  </si>
  <si>
    <t>CANETA ESFEROGRÁFICA AZUL</t>
  </si>
  <si>
    <t>AQUISIÇÃO DE SUPORTE PROTETOR PARA OS CRACHÁS DOS FUNCIONÁRIOS DO SBCPREV</t>
  </si>
  <si>
    <t>AQUISIÇÃO DE CANETA ESFEROGRÁFICA COM TINTA DE COR AZUL PARA A UTILIZAÇÃO PELOS FUNCIONÁRIOS DO SBCPREV</t>
  </si>
  <si>
    <t>CANETA ESFEROGRÁFICA PRETA</t>
  </si>
  <si>
    <t>AQUISIÇÃO DE CANETA ESFEROGRÁFICA COM TINTA DE COR PRETA PARA A UTILIZAÇÃO PELOS FUNCIONÁRIOS DO SBCPREV</t>
  </si>
  <si>
    <t>CANETA ESFEROGRÁFICA VERMELHA</t>
  </si>
  <si>
    <t>AQUISIÇÃO DE CANETA ESFEROGRÁFICA COM TINTA DE COR VERMELHA PARA A UTILIZAÇÃO PELOS FUNCIONÁRIOS DO SBCPREV</t>
  </si>
  <si>
    <t>CAIXA ARQUIVO</t>
  </si>
  <si>
    <t>REGUÁ 30 CM</t>
  </si>
  <si>
    <t xml:space="preserve">COLA BASTÃO </t>
  </si>
  <si>
    <t>FITA ADESIVA</t>
  </si>
  <si>
    <t>MOLHA DEDO</t>
  </si>
  <si>
    <t>PASTA L TAMANHO OFÍCIO</t>
  </si>
  <si>
    <t>PRANCHETA</t>
  </si>
  <si>
    <t>AQUISIÇÃO DE CAIXA ARQUIVO PARA ARQUIVAMENTO DE DOCUMENTOS NO INSTITUTO</t>
  </si>
  <si>
    <t>AQUISIÇÃO DE REGUÁ 30CM PARA UTILIZAÇÃO PELOS FUNCIONÁRIOS DO INSTITUTO</t>
  </si>
  <si>
    <t>AQUISIÇÃO DE COLA BASTÃO PARA UTILIZAÇÃO PELOS FUNCIONÁRIOS DO INSTITUTO</t>
  </si>
  <si>
    <t>AQUISIÇÃO DE FITA ADESIVA PARA UTILIZAÇÃO PELOS FUNCIONÁRIOS DO INSTITUTO</t>
  </si>
  <si>
    <t>AQUISIÇÃO DE MOLHA DEDO PARA UTILIZAÇÃO PELOS FUNCIONÁRIOS DO INSTITUTO</t>
  </si>
  <si>
    <t>AQUISIÇÃO DE PASTA L TAMANHO OFÍCIO PARA UTILIZAÇÃO PELOS FUNCIONÁRIOS DO INSTITUTO</t>
  </si>
  <si>
    <t>AQUISIÇÃO DE PRANCHETA PARA UTILIZAÇÃO PELOS FUNCIONÁRIOS DO INSTITUTO</t>
  </si>
  <si>
    <t>AQUISIÇÃO DE BALDE PLÁSTICO PARA UTILIZAÇÃO NOS PROCEDIMENTOS DIÁRIOS DE LIMPEZA DO INSTITUTO</t>
  </si>
  <si>
    <t>BALDE PLÁSTICO</t>
  </si>
  <si>
    <t>AQUISIÇÃO DE DESINFETANTE BRUTO PARA UTILIZAÇÃO NOS PROCEDIMENTOS DIÁRIOS DE LIMPEZA DO INSTITUTO</t>
  </si>
  <si>
    <t>PANO MULTI USO 300 M</t>
  </si>
  <si>
    <t>AQUISIÇÃO DE BOBINA DE PANO MULTIUSO PARA UTILIZAÇÃO NOS PROCEDIMENTOS DIÁRIOS DE LIMPEZA DO INSTITUTO</t>
  </si>
  <si>
    <t>ASSENTO SANITÁRIO</t>
  </si>
  <si>
    <t>DISPENSER PARA SABONETE LÍQUIDO</t>
  </si>
  <si>
    <t>AQUISIÇÃO DE ASSENTO SANITÁRIO PARA UTILIZAÇÃO NOS BANHEIROS DO INSTITUTO</t>
  </si>
  <si>
    <t>ÁLCOOL LÍQUIDO</t>
  </si>
  <si>
    <t>AQUISIÇÃO DE DISPENSER PARA SABONETE LÍQUIDO PARA UTILIZAÇÃO NOS BANHEIROS DO INSTITUTO</t>
  </si>
  <si>
    <t>AQUISIÇÃO DE ALCOOL LIQUIDO PARA UTILIZAÇÃO NOS PROCEDIMENTOS DIÁRIOS DE LIMPEZA DO INSTITUTO</t>
  </si>
  <si>
    <t>AQUISIÇÃO DE DESINTUPIDOR PARA SABONETE LÍQUIDO PARA UTILIZAÇÃO NOS BANHEIROS DO INSTITUTO</t>
  </si>
  <si>
    <t>AQUISIÇÃO DE DESINFETANTE LAVANDA PARA UTILIZAÇÃO NOS PROCEDIMENTOS DIÁRIOS DE LIMPEZA DO INSTITUTO</t>
  </si>
  <si>
    <t>DESINFETANTE LAVANDA - 5 LITROS</t>
  </si>
  <si>
    <t>DESINFETANTE GERMICIDA BRUTO 1L</t>
  </si>
  <si>
    <t>DETERGENTE LÍQUIDO - 500 ML</t>
  </si>
  <si>
    <t>AQUISIÇÃO DE DETERGENTE LÍQUIDO PARA UTILIZAÇÃO NOS PROCEDIMENTOS DIÁRIOS DE LIMPEZA DO INSTITUTO</t>
  </si>
  <si>
    <t>LIMPADOR MULTIUSO - 500 ML</t>
  </si>
  <si>
    <t>AQUISIÇÃO DE LIMPADOR MULTIUSO PARA UTILIZAÇÃO NOS PROCEDIMENTOS DIÁRIOS DE LIMPEZA DO INSTITUTO</t>
  </si>
  <si>
    <t>AQUISIÇÃO DE ÁGUA SANITÁRIA PARA UTILIZAÇÃO NOS PROCEDIMENTOS DIÁRIOS DE LIMPEZA DO INSTITUTO</t>
  </si>
  <si>
    <t>AVCB</t>
  </si>
  <si>
    <t xml:space="preserve">RECARGA EXTINTORES </t>
  </si>
  <si>
    <t>CONSULTORIA ATUARIAL</t>
  </si>
  <si>
    <t>CONTRATAÇÃO DE EMPRESA ESPECIALIZADA PARA A PRESTAÇÃO DE SERVIÇOS DE RECARGA DE EXTINTORES</t>
  </si>
  <si>
    <t>FRANQUIA POSTAL</t>
  </si>
  <si>
    <t>DATAPREV</t>
  </si>
  <si>
    <t>PAPEL TOALHA</t>
  </si>
  <si>
    <t>TONER</t>
  </si>
  <si>
    <t>SISTEMA ELETRÔNICO DE COMPRAS</t>
  </si>
  <si>
    <t>PUBLICIDADE LEGAL</t>
  </si>
  <si>
    <t>3.3.90</t>
  </si>
  <si>
    <t>0036.2221</t>
  </si>
  <si>
    <t>0036.2234</t>
  </si>
  <si>
    <t>AQUISIÇÃO DE AÇUCAR PARA ADOÇAR O CAFÉ E O CHÁ  QUE SERÁ SERVIDO AOS FUNCIONÁRIOS DO INSTITUTO</t>
  </si>
  <si>
    <t>AQUISIÇÃO DE CHÁ MATE PARE SER SERVIDO AOS FUNCIONÁRIOS DO INSTITUTO</t>
  </si>
  <si>
    <t>PARTICIPAÇÃO NO CONGRESSO ESTADUAL DA APEPREM PARA ATUALIZAÇÃO DOS FUNCIONÁRIOS SOBRE OS ASSUNTOS PERTINENTES AO RPPS</t>
  </si>
  <si>
    <t>AQUISIÇÃO DE PAPEL A4 PARA UTILIZAÇÃO NO INSTITUTO DE PREVIDÊNCIA DO MUNICÍPIO DE SÃO BERNARDO DO CAMPO</t>
  </si>
  <si>
    <t>CONTRATAÇÃO DE SERVIÇOS DE PERÍCIA MÉDICA, VISANDO O ATENDIMENTOS DAS DIVERSAS DEMANDAS DO DEPARTAMENTO PREVIDENCIÁRIO NA CONCESSÃO DE BENEFÍCIOS E TAMBÉM DOS FUNCIONÁRIOS DO SBCREV</t>
  </si>
  <si>
    <t>AQUISIÇÃO DE CILINDROS DE IMAGENS PARA UTILIZAÇÃO NAS IMPRESSORAS OKIDATA MODELO ES5162LP MFP DO INSTITUTO, UTILIZADAS PARA A IMPRESSÃO DE CARTEIRINHAS DE APOSENTADO E CRACHAS FUNCIONAIS</t>
  </si>
  <si>
    <t>AQUISIÇÃO DE CORDÕES PERSONALIZADOS PARA CRACHÁ COM INSCRITA SBCPREV PARA A UTILIZAÇÃO DOS FUNCIONÁRIOS</t>
  </si>
  <si>
    <t>CONTRATAÇÃO DE EMPRESA ESPECIALIZADA PARA A PRESTAÇÃO DE SERVIÇOS DE CONSULTORIA ATUARIAL COM O OBJETIVO DE ATENDER AS DIVERSAS EXIGÊNCIAS DOS ÓRGÕES DE CONTROLE EXTERNO</t>
  </si>
  <si>
    <t>CONTRATAÇÃO DE SERVIÇOS DE LIMPEZA, ASSEIO E CONSERVAÇÃO</t>
  </si>
  <si>
    <t>CONTRATAÇÃO DE EMPRESA ESPECIALIZADA PARA FORNECIMENTO DE MÃO DE OBRA PARA A PRESTAÇÃO DE SERVIÇOS DE LIMPEZA ASSEIO E CONSERVAÇÃO DAS DEPENDÊNCIAS DO SBCPREV</t>
  </si>
  <si>
    <t>CONTRATAÇÃO DE EMPRESA ESPECIALIZADA PARA OBTENÇÃO DO AVCB, VISANDO GARANTIR AOS FUNCIONÁRIOS E VISITANTES DO SBCPREV UM AMBIENTE SEGURO E PREPARADO EM CASO DE UM INCIDENTE</t>
  </si>
  <si>
    <t>RENOVAÇÃO DA ASSINATURA DA ASSOCIAÇAO BRASILEIRA DE INSTITUIÇOES DE PREVIDENCIA ESTADUAIS E MUNICIPAIS - ABIPEM</t>
  </si>
  <si>
    <t>CONTRATAÇÃO DOS CORREIOS PARA FRANQUIA POSTAL, VISANDO A POSTAGEM DE CARTAS, HOLERITES, INFORMES DE RENDIMENTO E OUTROS QUE SE FIZEREM NECESSÁRIOS</t>
  </si>
  <si>
    <t>CONTRATAÇÃO DE EMPRESA ESPECIALIZADA PARA A PRESTAÇÃO DE SERVIÇOS VISANDO A OPERALIZAÇÃO DO COMPREV</t>
  </si>
  <si>
    <t>AQUISIÇÃO DE PAPEL TOALHA PARA UTILIZAÇÃO NOS PROCEDIMENTOS DIÁRIOS DE LIMPEZA DO INSTITUTO</t>
  </si>
  <si>
    <t>AQUISIÇÃO DE TONER PARA UTILIZAÇÃO NAS IMPRESSORAS DO INSTITUTO, UTILIZADAS PARA A IMPRESSÃO DE DOCUMENTOS</t>
  </si>
  <si>
    <t>CONTRATAÇÃO DO DIÁRIO OFICIAL E DE JORNAIS DE GRANDE CIRCULAÇÃO PARA PUBLICAÇÃO DE EDITAIS DE LICITAÇÃO E OUTROS ATOS QUE NECESSITAM DE AMPLA PUBLICIDADE</t>
  </si>
  <si>
    <t>CONTRATAÇÃO DE SISTEMA PARA UTILIZAÇÃO EM PROCESSOS LICITATÓRIOS, ASSIM COM EM  ATENDIMENTO DAS EXIGÊNCIAS DA NOVA LEI DE LICITAÇÃO 14.133</t>
  </si>
  <si>
    <t>REFIL MUTICAMADAS PARA MANUTENÇÃO DOS PURIFICADORES DE ÁGUA DO INSTITUTO, VISANDO GARANTIR A PERMANENTE QUALIDADE DA ÁGUA FORNECIDA AOS FUNCIONÁRIOS E VISITANTES</t>
  </si>
  <si>
    <t>MANUTENÇÃO PREDIAL</t>
  </si>
  <si>
    <t>CONTRATAÇÃO DE EMPRESA PARA A MANUTENÇÃO PREDIAL COM PEQUENOS REPAROS NAS INSTALAÇÕES DO SBCPREV</t>
  </si>
  <si>
    <t>CONTRATAÇÃO DE EMPRESA PARA ASSESSORAMENTO NAS DIVERSAS ÁREAS DA SBCPREV COM O OBJETIVO DE MANDAR O MESMO SEMPRE INFORMADO DAS MUDANÇAS DA LEGISLAÇÃO</t>
  </si>
  <si>
    <r>
      <rPr>
        <sz val="6"/>
        <color theme="1"/>
        <rFont val="Calibri"/>
        <family val="2"/>
        <scheme val="minor"/>
      </rPr>
      <t>23</t>
    </r>
    <r>
      <rPr>
        <sz val="12"/>
        <color theme="1"/>
        <rFont val="Calibri"/>
        <family val="2"/>
        <scheme val="minor"/>
      </rPr>
      <t xml:space="preserve"> Publicação autorizada pelo Diretor Superintendente (assinatura por certificado digital)</t>
    </r>
  </si>
  <si>
    <t>KIT FOTO CONDUTOR</t>
  </si>
  <si>
    <t>KIT FOTO CONDUTOR PARA UTILIZAÇÃO IMPRESSORAS DO INSTITUTO</t>
  </si>
  <si>
    <t>INSCRIÇÕES PARA A PROVA DE CERTIFICAÇÃO PROFISSIONAL</t>
  </si>
  <si>
    <t>INCRIÇÃO PARA REALIZAÇÃO DE PROVA CERTIFICADORA PARA A OBTENÇÃO DE  CERTIFICAÇÕES PROFISSIONAIS PARA ATENDIMENTO A PORTARIA SPREV Nº 14.770, DE 17 DE DEZEMBRO DE 2021, VISANDO A CERTIFICAÇÃO DOS DIRIGENTES E CONSELHEIROS DO INSTITUTO DE PREVIDÊNCIA DO MUNICÍPIO DE SÃO BERNARDO DO CAMPO – SBCPREV.</t>
  </si>
  <si>
    <t>MICROCOMPUTADORES</t>
  </si>
  <si>
    <t>AQUISIÇÃO DE MICROCOMPUTADORES PARA REPOSIÇÃO E/OU ATUALIZAÇÃO DO PARQUE TECNOLÓGICO DO INSTITUTO</t>
  </si>
  <si>
    <t>NOTEBOOKS</t>
  </si>
  <si>
    <t>AQUISIÇÃO DE NOTEBOOKS PARA REPOSIÇÃO E/OU ATUALIZAÇÃO DO PARQUE TECNOLÓGICO DO INSTITUTO</t>
  </si>
  <si>
    <t>MONITOR</t>
  </si>
  <si>
    <t>4.4.90</t>
  </si>
  <si>
    <t>0036.1111</t>
  </si>
  <si>
    <t>sim</t>
  </si>
  <si>
    <t>ASSESSORIA TÉCNICA ESPECIALIZADA</t>
  </si>
  <si>
    <t>CUSTÓDIA SIMPLIFICADA DE TÍTULOS PÚBLICOS</t>
  </si>
  <si>
    <t>CONTRATAÇÃO DE EMPRESA ESPECIALIZADA PARA A PRESTAÇÃO DE SERVIÇOS DE CUSTÓDIA SIMPLIFICADA DE TÍTULOS PÚBLICOS.</t>
  </si>
  <si>
    <t>Nome da Classificação Superior (Classe/Grupo)</t>
  </si>
  <si>
    <t>SERVIÇO</t>
  </si>
  <si>
    <t>MATERIAL</t>
  </si>
  <si>
    <t>Unidade de Fornecimento</t>
  </si>
  <si>
    <t>Contrato</t>
  </si>
  <si>
    <t>Valor Unitário</t>
  </si>
  <si>
    <t>Unidade</t>
  </si>
  <si>
    <t>BORRACHA PARA LÁPIS</t>
  </si>
  <si>
    <t>ENVELOPE PARDO A5</t>
  </si>
  <si>
    <t>FITA ADESIVA VEGETAL</t>
  </si>
  <si>
    <t>GRAMPO GRAMPEADOR 26/6</t>
  </si>
  <si>
    <t>LÁPIS PRETO Nº 02</t>
  </si>
  <si>
    <t>TINTA PRETA PARA CARIMBO</t>
  </si>
  <si>
    <t>ÁGUA SANITÁRIA - 5 LITROS</t>
  </si>
  <si>
    <t xml:space="preserve">ODORIZADOR DE AMBIENTE </t>
  </si>
  <si>
    <t>ESCOVA MULTIUSO</t>
  </si>
  <si>
    <t>LIMPA VIDROS</t>
  </si>
  <si>
    <t>LUSTRA MÓVEIS</t>
  </si>
  <si>
    <t>COPO PLÁSTICO 200ML</t>
  </si>
  <si>
    <t>COPO PLÁSTICO 50ML</t>
  </si>
  <si>
    <t>COPO ISOPOR 120ML</t>
  </si>
  <si>
    <t>AQUISIÇÃO DE BORRACHAS PARA LÁPIS PARA UTILIZAÇÃO NO INSTITUTO</t>
  </si>
  <si>
    <t>AQUISIÇÃO PARA UTILIZAÇÃO NO INSTITUTO</t>
  </si>
  <si>
    <t>Inclusão</t>
  </si>
  <si>
    <t>Inicial</t>
  </si>
  <si>
    <t>SABONETE LÍQUIDO 5 LITROS</t>
  </si>
  <si>
    <t>PAPEL A4</t>
  </si>
  <si>
    <r>
      <rPr>
        <sz val="8"/>
        <color theme="1"/>
        <rFont val="Calibri"/>
        <family val="2"/>
        <scheme val="minor"/>
      </rPr>
      <t>2</t>
    </r>
    <r>
      <rPr>
        <sz val="14"/>
        <color theme="1"/>
        <rFont val="Calibri"/>
        <family val="2"/>
        <scheme val="minor"/>
      </rPr>
      <t xml:space="preserve"> EXERCÍCIO: 2025</t>
    </r>
  </si>
  <si>
    <r>
      <rPr>
        <b/>
        <sz val="8"/>
        <color theme="1"/>
        <rFont val="Calibri"/>
        <family val="2"/>
        <scheme val="minor"/>
      </rPr>
      <t>4</t>
    </r>
    <r>
      <rPr>
        <b/>
        <sz val="13"/>
        <color theme="1"/>
        <rFont val="Calibri"/>
        <family val="2"/>
        <scheme val="minor"/>
      </rPr>
      <t xml:space="preserve"> U.D.</t>
    </r>
  </si>
  <si>
    <r>
      <rPr>
        <b/>
        <sz val="8"/>
        <color theme="1"/>
        <rFont val="Calibri"/>
        <family val="2"/>
        <scheme val="minor"/>
      </rPr>
      <t>5</t>
    </r>
    <r>
      <rPr>
        <b/>
        <sz val="13"/>
        <color theme="1"/>
        <rFont val="Calibri"/>
        <family val="2"/>
        <scheme val="minor"/>
      </rPr>
      <t xml:space="preserve">  Descrição do Objeto</t>
    </r>
  </si>
  <si>
    <r>
      <rPr>
        <b/>
        <sz val="8"/>
        <color theme="1"/>
        <rFont val="Calibri"/>
        <family val="2"/>
        <scheme val="minor"/>
      </rPr>
      <t>6</t>
    </r>
    <r>
      <rPr>
        <b/>
        <sz val="13"/>
        <color theme="1"/>
        <rFont val="Calibri"/>
        <family val="2"/>
        <scheme val="minor"/>
      </rPr>
      <t xml:space="preserve"> Quantidade</t>
    </r>
  </si>
  <si>
    <r>
      <rPr>
        <b/>
        <sz val="8"/>
        <color theme="1"/>
        <rFont val="Calibri"/>
        <family val="2"/>
        <scheme val="minor"/>
      </rPr>
      <t xml:space="preserve">7  </t>
    </r>
    <r>
      <rPr>
        <b/>
        <sz val="13"/>
        <color theme="1"/>
        <rFont val="Calibri"/>
        <family val="2"/>
        <scheme val="minor"/>
      </rPr>
      <t>Justificativa</t>
    </r>
  </si>
  <si>
    <r>
      <rPr>
        <b/>
        <sz val="8"/>
        <color theme="1"/>
        <rFont val="Calibri"/>
        <family val="2"/>
        <scheme val="minor"/>
      </rPr>
      <t>8</t>
    </r>
    <r>
      <rPr>
        <b/>
        <sz val="13"/>
        <color theme="1"/>
        <rFont val="Calibri"/>
        <family val="2"/>
        <scheme val="minor"/>
      </rPr>
      <t xml:space="preserve">  Local da Entrega/Execução:</t>
    </r>
  </si>
  <si>
    <r>
      <rPr>
        <b/>
        <sz val="8"/>
        <color theme="1"/>
        <rFont val="Calibri"/>
        <family val="2"/>
        <scheme val="minor"/>
      </rPr>
      <t>9</t>
    </r>
    <r>
      <rPr>
        <b/>
        <sz val="13"/>
        <color theme="1"/>
        <rFont val="Calibri"/>
        <family val="2"/>
        <scheme val="minor"/>
      </rPr>
      <t xml:space="preserve"> Data Pretendida Aquisição</t>
    </r>
  </si>
  <si>
    <r>
      <rPr>
        <b/>
        <sz val="8"/>
        <color theme="1"/>
        <rFont val="Calibri"/>
        <family val="2"/>
        <scheme val="minor"/>
      </rPr>
      <t>10</t>
    </r>
    <r>
      <rPr>
        <b/>
        <sz val="13"/>
        <color theme="1"/>
        <rFont val="Calibri"/>
        <family val="2"/>
        <scheme val="minor"/>
      </rPr>
      <t xml:space="preserve"> Estimativa Custo</t>
    </r>
  </si>
  <si>
    <r>
      <rPr>
        <b/>
        <sz val="8"/>
        <color theme="1"/>
        <rFont val="Calibri"/>
        <family val="2"/>
        <scheme val="minor"/>
      </rPr>
      <t>11</t>
    </r>
    <r>
      <rPr>
        <b/>
        <sz val="13"/>
        <color theme="1"/>
        <rFont val="Calibri"/>
        <family val="2"/>
        <scheme val="minor"/>
      </rPr>
      <t xml:space="preserve"> Oneração Exercício</t>
    </r>
  </si>
  <si>
    <r>
      <rPr>
        <b/>
        <sz val="6"/>
        <color theme="1"/>
        <rFont val="Calibri"/>
        <family val="2"/>
        <scheme val="minor"/>
      </rPr>
      <t>14</t>
    </r>
    <r>
      <rPr>
        <b/>
        <sz val="12"/>
        <color theme="1"/>
        <rFont val="Calibri"/>
        <family val="2"/>
        <scheme val="minor"/>
      </rPr>
      <t xml:space="preserve"> </t>
    </r>
    <r>
      <rPr>
        <b/>
        <sz val="13"/>
        <color theme="1"/>
        <rFont val="Calibri"/>
        <family val="2"/>
        <scheme val="minor"/>
      </rPr>
      <t>grupo/classe</t>
    </r>
  </si>
  <si>
    <r>
      <rPr>
        <b/>
        <sz val="6"/>
        <color theme="1"/>
        <rFont val="Calibri"/>
        <family val="2"/>
        <scheme val="minor"/>
      </rPr>
      <t>15</t>
    </r>
    <r>
      <rPr>
        <b/>
        <sz val="12"/>
        <color theme="1"/>
        <rFont val="Calibri"/>
        <family val="2"/>
        <scheme val="minor"/>
      </rPr>
      <t xml:space="preserve"> </t>
    </r>
    <r>
      <rPr>
        <b/>
        <sz val="13"/>
        <color theme="1"/>
        <rFont val="Calibri"/>
        <family val="2"/>
        <scheme val="minor"/>
      </rPr>
      <t>elemento de despesa</t>
    </r>
  </si>
  <si>
    <r>
      <rPr>
        <b/>
        <sz val="8"/>
        <color theme="1"/>
        <rFont val="Calibri"/>
        <family val="2"/>
        <scheme val="minor"/>
      </rPr>
      <t>16</t>
    </r>
    <r>
      <rPr>
        <b/>
        <sz val="13"/>
        <color theme="1"/>
        <rFont val="Calibri"/>
        <family val="2"/>
        <scheme val="minor"/>
      </rPr>
      <t xml:space="preserve"> Programa/Ação PPA Vigente</t>
    </r>
  </si>
  <si>
    <r>
      <rPr>
        <b/>
        <sz val="8"/>
        <color theme="1"/>
        <rFont val="Calibri"/>
        <family val="2"/>
        <scheme val="minor"/>
      </rPr>
      <t>17</t>
    </r>
    <r>
      <rPr>
        <b/>
        <sz val="13"/>
        <color theme="1"/>
        <rFont val="Calibri"/>
        <family val="2"/>
        <scheme val="minor"/>
      </rPr>
      <t xml:space="preserve"> Vinculação ao PDTIC</t>
    </r>
  </si>
  <si>
    <r>
      <rPr>
        <b/>
        <sz val="8"/>
        <color theme="1"/>
        <rFont val="Calibri"/>
        <family val="2"/>
        <scheme val="minor"/>
      </rPr>
      <t>18</t>
    </r>
    <r>
      <rPr>
        <b/>
        <sz val="13"/>
        <color theme="1"/>
        <rFont val="Calibri"/>
        <family val="2"/>
        <scheme val="minor"/>
      </rPr>
      <t xml:space="preserve"> Conexão Com Outras Contratações</t>
    </r>
  </si>
  <si>
    <t>File de PG</t>
  </si>
  <si>
    <t>PCA 2024</t>
  </si>
  <si>
    <t>Reajuste</t>
  </si>
  <si>
    <t>S</t>
  </si>
  <si>
    <t>N</t>
  </si>
  <si>
    <t>AQUISIÇÃO DE ODORIZADOR DE AR AEROSOL PARA UTILIZAÇÃO NOS PROCEDIMENTOS DIÁRIOS DE LIMPEZA DO INSTITUTO</t>
  </si>
  <si>
    <t>AQUISIÇÃO DE AR CONDICIONADO</t>
  </si>
  <si>
    <t>PRÉ-FILTRO</t>
  </si>
  <si>
    <t>SISTEMA DE GERENCIAMENTO DE SENHA</t>
  </si>
  <si>
    <t>Esponja Dupla Face</t>
  </si>
  <si>
    <t>Rodo</t>
  </si>
  <si>
    <t>Saco de lixo de 40 litros</t>
  </si>
  <si>
    <t>Pacote 100</t>
  </si>
  <si>
    <t>Saco de lixo de 100 litros</t>
  </si>
  <si>
    <t>CONTRATAÇÃO DE EMPRESA ESPECIALIZADA PARA FORNECIMENTO E CONFIGURAÇÃO DE SISTEMA DE GERENCIAMENTO DE SENHAS PARA O ATENDIMENTO DO SBCPREV</t>
  </si>
  <si>
    <t>CONTRATAÇÃO DE EMPRESA ESPECIALIZADA PARA A REALIZAÇÃO DE ADEQUAÇÃO DA REDE ELÉTRICA DO PRÉDIO SEDE DO INSTITUTO DE PREVIDÊNCIA DO MUNICÍPIO DE SÃO BERNARDO DO CAMPO - SBCPREV</t>
  </si>
  <si>
    <t>AQUISIÇÃO E INSTALAÇÃO DE APARELHOS DE AR CONDICIONADO PARA O INSTITUTO E PREVIDÊNCIA</t>
  </si>
  <si>
    <t>AQUISIÇÃO DE PRÉ FILTROS PARA OS PURIFICADORES DE ÁGUA DO INSTITUTO</t>
  </si>
  <si>
    <t>Total</t>
  </si>
  <si>
    <t>AQUISIÇÃO DE MULTIUSO PARA UTILIZAÇÃO NOS PROCEDIMENTOS DIÁRIOS DE LIMPEZA DO INSTITUTO</t>
  </si>
  <si>
    <t>Material</t>
  </si>
  <si>
    <t>Kit Fotocondutor, Toner</t>
  </si>
  <si>
    <t>feveiro</t>
  </si>
  <si>
    <t>Refil Filtro de Água, Pré Filtro</t>
  </si>
  <si>
    <t xml:space="preserve">Chá, Açucar, Pó para Café, </t>
  </si>
  <si>
    <t>março</t>
  </si>
  <si>
    <t>Aparelhos de Ar Condicionado</t>
  </si>
  <si>
    <t xml:space="preserve">Água Sanitária, Álcool Liquido, Assento Sanitário, Balde Plástico, Desinfetante Germicida Bruto, Desinfetante Lavanda, Desintupidor, Detergente Liquido, Dispenser para Sabonete Liquido, Limpador Multiuso, Pano Multi uso, Escova Multiuso, Limpa Vidros, Lustra Móveis, Sabonete Liquido, </t>
  </si>
  <si>
    <t>abril</t>
  </si>
  <si>
    <t>Copo Plástico 200 ml, Copo Plástico 50 ml, Copo de Isopor 120 ml</t>
  </si>
  <si>
    <t xml:space="preserve">Caixa Arquivo, Caneta Esferográfica Azul, Caneta Esferográfica Preta, Caneta Esferográfica Vermelha, Cola Bastão,  Fita Adesiva, Molha Dedo, Pasta L Ofício, Prancheta, Régua 30 cm, Borracha para Lápis, Envelope Pardo A5, Fita Adesiva Vegetal, Grampo Grampeador 26/6, Lápis Preto nº 2, Tinta para Carimbo, </t>
  </si>
  <si>
    <t>Cordão para Crachá, Protetor para Crachá</t>
  </si>
  <si>
    <t>Papel A4</t>
  </si>
  <si>
    <t>Mesas, Cadeiras, Gaveteiros</t>
  </si>
  <si>
    <t>maio</t>
  </si>
  <si>
    <t>Cartões de PVC para Crachás</t>
  </si>
  <si>
    <t>junho</t>
  </si>
  <si>
    <t>Microcomputadores, Monitores, Notebooks</t>
  </si>
  <si>
    <t>Impressora Multifuncional</t>
  </si>
  <si>
    <t>Papel Higiênico</t>
  </si>
  <si>
    <t>agosto</t>
  </si>
  <si>
    <t>Odorizador de Ambiente</t>
  </si>
  <si>
    <t>setembro</t>
  </si>
  <si>
    <t>Copo Plástico 200 ml</t>
  </si>
  <si>
    <t>Açucar, Adoçante, Fiultro para Café</t>
  </si>
  <si>
    <t>outubro</t>
  </si>
  <si>
    <t>Papel Toalha</t>
  </si>
  <si>
    <t>Esponja Dupla Face, Rodo, Saco de Lixo 40 litros, Saco de Lixo 100 litros, Vassoura , Limpador Multiuso, Pano de Chão, Pano de Prato</t>
  </si>
  <si>
    <t>Pó para café</t>
  </si>
  <si>
    <t>dezembro</t>
  </si>
  <si>
    <t>Serviço</t>
  </si>
  <si>
    <t>Assessoria Técnica Especializada</t>
  </si>
  <si>
    <t>janeiro</t>
  </si>
  <si>
    <t>Censo Previdenciário</t>
  </si>
  <si>
    <t>Dataprev - Comprev</t>
  </si>
  <si>
    <t>Recarga de Extintores</t>
  </si>
  <si>
    <t>Certificado Digital A1 - E-CNPJ</t>
  </si>
  <si>
    <t>fevereiro</t>
  </si>
  <si>
    <t>Certificação Profissional SPREV</t>
  </si>
  <si>
    <t>Manutenção Corretiva e Preventiva Ar Condiucionado</t>
  </si>
  <si>
    <t>Manutenção Predial</t>
  </si>
  <si>
    <t>Anuidade APEPREM</t>
  </si>
  <si>
    <t>Certificação CPA-20</t>
  </si>
  <si>
    <t>Manutenção Rede Elétrica0</t>
  </si>
  <si>
    <t>Congresso Estadual APEPREM</t>
  </si>
  <si>
    <t>Certificação CPA-10</t>
  </si>
  <si>
    <t>Certificados Digitais A3 - E-CPF</t>
  </si>
  <si>
    <t>Sistema de Gerenciamento de Senhas</t>
  </si>
  <si>
    <t>Automação de Portaão do Estacionamento</t>
  </si>
  <si>
    <t>Publicidade Legal</t>
  </si>
  <si>
    <t>Custódia Simplificada de Títulos Públicos</t>
  </si>
  <si>
    <t>Encontro Jurídico e Financeiro da APEPREM</t>
  </si>
  <si>
    <t>julho</t>
  </si>
  <si>
    <t xml:space="preserve">Sistema Eletrônico de Compras </t>
  </si>
  <si>
    <t>Perícia Médica</t>
  </si>
  <si>
    <t>Filiação ABIPEM</t>
  </si>
  <si>
    <t>Consultoria de Valores Mobiliários</t>
  </si>
  <si>
    <t>novembro</t>
  </si>
  <si>
    <t>Serviços de Limpeza, Asseio e Conservação</t>
  </si>
  <si>
    <t>Certificados Digitais A1 - E-CPF</t>
  </si>
  <si>
    <t>Consultoria Atuarial</t>
  </si>
  <si>
    <t>Franquia Postal</t>
  </si>
  <si>
    <t>Descrição do Objeto</t>
  </si>
  <si>
    <t>Tipo de Contratação</t>
  </si>
  <si>
    <t>Data Pretendida Aquisição</t>
  </si>
  <si>
    <t>AQUISIÇÃO DE IMPRESSORAS MULTIFUNCIONAIS PARA UTILIZAÇÃO DOS DEPARTAMENTOS DO INSTITUTO DE PREVIDÊNCIA DO MUNICÍPIO DE SÃO BERNARDO DO CAMPO - SBCPREV.</t>
  </si>
  <si>
    <t>ENVELOPE PARDO A4</t>
  </si>
  <si>
    <t>AQUISIÇÃO DE MONITORES PARA REPOSIÇÃO DO PARQUE TECNOLÓGICO DO INSTITUTO</t>
  </si>
  <si>
    <t>COADORES DE CAFÉ</t>
  </si>
  <si>
    <t>FILIAÇÃO ABIPEM</t>
  </si>
  <si>
    <t>ADEQUAÇÃO DA REDE ELÉTRICA</t>
  </si>
  <si>
    <t>IMPRESSORA MULTIFUNCIONAL</t>
  </si>
  <si>
    <t>DESENTUPIDOR</t>
  </si>
  <si>
    <t>KIT LIMPA VIDRO (RODO 2X1 COM BORRIFADOR DE PRESSÃO)</t>
  </si>
  <si>
    <t>AQUISIÇÃO DO KIT LIMPA VIDRO PARA UTILIZAÇÃO NOS PROCEDIMENTOS DIÁRIOS DE LIMPEZA DOS VIDROS DO INSTITUTO. A UNIDADE SE REFERE AO KIT COMERCIALIZADO, RODO 2X1 COM BORRIFADOR DE PRESSÃO.</t>
  </si>
  <si>
    <t>MOP LT</t>
  </si>
  <si>
    <t>QUISIÇÃO DO MOP LT PARA UTILIZAÇÃO NOS PROCEDIMENTOS DIÁRIOS DE LIMPEZA DO INSTITUTO. A UNIDADE SE REFERE AO KIT PADRÃO COMERCIALIZADO, MOP COM REFIL.</t>
  </si>
  <si>
    <t>MOP LT COM BORRIFADOR.</t>
  </si>
  <si>
    <t>AQUISIÇÃO DE MOP LT COM BORRIFADOR PARA UTILIZAÇÃO NOS PROCEDIMENTOS DIÁRIOS DE LIMPEZA DO INSTITUTO. A UNIDADE SE REFERE AO KIT COMERCIALIZADO, MOP LT BORRIFADOR COM REFIL.</t>
  </si>
  <si>
    <t>ENVELOPE PLÁSTICO COM 4 FUROS TAMANHO OFÍCIO</t>
  </si>
  <si>
    <t>AQUISIÇÃO DE ENVELOPE PLÁSTICO COM 4 FUROS TAMANHO OFÍCIO PARA UTILIZAÇÃO NO INSTITUTO.</t>
  </si>
  <si>
    <t>BORRIFADOR DE 500 ML.</t>
  </si>
  <si>
    <t>AQUISIÇÃO DE BORRIFADOR DE 500 ML PARA UTILIZAÇÃO NOS PROCEDIMENTOS DIÁRIOS DE LIMPEZA DO INSTITUTO. A UNIDADE SE REFERE AO BORRIFADOR COM CAPACIDADE PARA 500 ML.</t>
  </si>
  <si>
    <t>AUTO DE VISTORIA DO CORPO DE BOMBEIROS</t>
  </si>
  <si>
    <t>BALDE PLÁSTICO DE 20 LITROS.</t>
  </si>
  <si>
    <t>AQUISIÇÃO DE BALDES PLÁSTICOS PARA UTILIZAÇÃO NOS PROCEDIMENTOS DIÁRIOS DE LIMPEZA DO INSTITUTO. A UNIDADE SE REFERE AO BALDE DE 20 (VINTE) LITROS.</t>
  </si>
  <si>
    <t xml:space="preserve">	REFIL MOP ESFREGÃO</t>
  </si>
  <si>
    <t>AQUISIÇÃO DO REFIL MOP LT PARA UTILIZAÇÃO NOS PROCEDIMENTOS DIÁRIOS DE LIMPEZA DO INSTITUTO. A UNIDADE SE REFERE AO REFIL COMERCIALIZADO.</t>
  </si>
  <si>
    <t>RODO DE AGUA DE ALUMINIO PEQUENO, 30 CM</t>
  </si>
  <si>
    <t xml:space="preserve">	AQUISIÇÃO DE RODOS DE ALUMÍNIO PEQUENO COM 30 CM PARA A UTILIZAÇÃO NOS PROCEDIMENTOS DE LIMPEZA, ASSEIO E CONSERVAÇÃO DO PRÉDIO SEDE DO INSTITUTO DE PREVIDÊNCIA DO MUNICÍPIO DE SÃO BERNARDO DO CAMPO - SBCPREV</t>
  </si>
  <si>
    <t xml:space="preserve">	VASSOURA DO TIPO PIAÇAVA DE 25 CM.</t>
  </si>
  <si>
    <t>AQUISIÇÃO DE VASSOURAS DE PIAÇAVA COM 25 CM QUE SERÃO UTILIZADAS NOS PROCEDIMENTOS DE LIMPEZA, ASSEIO E CONSERVAÇÃO DO PRÉDIO SEDE DO INSTITUTO DE PREVIDÊNCIA DO MUNICÍPIO DE SÃO BERNARDO DO CAMPO - SBCPREV.</t>
  </si>
  <si>
    <t>FITA CORRETIVA</t>
  </si>
  <si>
    <t>UNIDADE</t>
  </si>
  <si>
    <t>PUBLICIDADE EM JORNAL DE GRANDE CIRCULAÇÃO</t>
  </si>
  <si>
    <t>CONTRATAÇÃO DE  JORNAL DE GRANDE CIRCULAÇÃO PARA PUBLICAÇÃO DE EDITAIS DE LICITAÇÃO E OUTROS ATOS QUE NECESSITAM DE AMPLA PUBLICIDADE</t>
  </si>
  <si>
    <t>CADERNO UNIVERSITÁRIO CAPA DURA 100 FOLHAS</t>
  </si>
  <si>
    <t>CADERNO UNIVERSITÁRIO CAPA DURA COM 100 FOLHAS PARA USO DOS SERVIDORES DO SBCPREV</t>
  </si>
  <si>
    <t>EXTRATOR DE GRAMPO ESPÁTULA, GALVANIZADO NA COR PRATA.</t>
  </si>
  <si>
    <t>EXTRATOR DE GRAMPO ESPÁTULA, GALVANIZADO NA COR PRATA PARA USO DOS SERVIDORES DO SBCPREV</t>
  </si>
  <si>
    <t xml:space="preserve">CANETA MARCA TEXTO	</t>
  </si>
  <si>
    <t>CANETA MARCA TEXTO PARA USO DOS SERVIDORES DO SBCPREV</t>
  </si>
  <si>
    <t>INCRIÇÃO PROVA CERTIFICADORA PROFISSIONAL RPPS</t>
  </si>
  <si>
    <t>INSCRIÇÃO ENCONTRO JURÍDICO E FINANCEIRO DA APEPREM.</t>
  </si>
  <si>
    <t>INSCRIÇÃO DE FUNCIONÁRIOS E CONSELHEIROS DO INSTITUTO PARA PARTICIPAÇÃO NO ENCONTRO JURÍDICO E FINANCEIRO DA APEPREM, PARA ATUALIZAÇÃO SOBRE OS ASSUNTOS PERTINENTES AO RPPS.</t>
  </si>
  <si>
    <t>Escova  Lavatina com suporte</t>
  </si>
  <si>
    <t>Escova  Lavatina</t>
  </si>
  <si>
    <t>Papel Higiênico Rolão</t>
  </si>
  <si>
    <t>unidade</t>
  </si>
  <si>
    <t>Rodo para Pia</t>
  </si>
  <si>
    <t>Rodo Pega Fibra LT 25cm x 10cm, com cabo</t>
  </si>
  <si>
    <t>Refil Rodo Pega Fibra LT (Bucha Verde uso geral, 25cm x 10 cm)</t>
  </si>
  <si>
    <t>Sabão em pedra</t>
  </si>
  <si>
    <t>Suporte Papel Higienico rolo 300</t>
  </si>
  <si>
    <t>Suporte Papel Toalha</t>
  </si>
  <si>
    <t>Suporte para Copos (Dispenser)</t>
  </si>
  <si>
    <t>Vassoura Noviça</t>
  </si>
  <si>
    <t>CADEIRA SECRETÁRIA</t>
  </si>
  <si>
    <t>AQUISIÇÃO DE CADEIRAS SECRETÁRIAS PARA A UTILIZAÇÃO NOS DEPARTAMENTOS DO INSTITUTO DE PREVIDÊNCIA DO MUNICÍPIO DE SÃO BERNARDO DO CAMPO - SBCPREV.</t>
  </si>
  <si>
    <t>MESA DE ESCRITÓRIO</t>
  </si>
  <si>
    <t>AQUISIÇÃO DE MESAS DE ESCRITÓRIO PARA UTILIZAÇÃO NOS DEPARTAMENTOS DO INSTITUTO DE PREVIDÊNCIA DO MUNICÍPIO DE SÃO BERNARDO DO CAMPO - SBCPREV</t>
  </si>
  <si>
    <t>GAVETEIRO</t>
  </si>
  <si>
    <t>AQUISIÇÃO DE GAVETEIROS PARA A UTILIZAÇÃO NOS DEPARTAMENTOS DO INSTITUTO DE PREVIDÊNCIA DO MUNICÍPIO DE SÃO BERNARDO DO CAMPO - SBCPREV.</t>
  </si>
  <si>
    <t>MÓVEIS DIVERSOS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</si>
</sst>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R$&quot;\ #,##0.00;\-&quot;R$&quot;\ #,##0.00"/>
    <numFmt numFmtId="43" formatCode="_-* #,##0.00_-;\-* #,##0.00_-;_-* &quot;-&quot;??_-;_-@_-"/>
    <numFmt numFmtId="164" formatCode="&quot;R$&quot;\ #,##0.00"/>
  </numFmts>
  <fonts count="16" x14ac:knownFonts="1">
    <font>
      <sz val="11"/>
      <color theme="1"/>
      <name val="Calibri"/>
      <family val="2"/>
      <scheme val="minor"/>
    </font>
    <font>
      <sz val="11"/>
      <color theme="1"/>
      <name val="Calibri"/>
      <family val="2"/>
      <scheme val="minor"/>
    </font>
    <font>
      <sz val="12"/>
      <color theme="1"/>
      <name val="Calibri"/>
      <family val="2"/>
      <scheme val="minor"/>
    </font>
    <font>
      <b/>
      <sz val="14"/>
      <color theme="1"/>
      <name val="Calibri"/>
      <family val="2"/>
      <scheme val="minor"/>
    </font>
    <font>
      <b/>
      <sz val="22"/>
      <color theme="1"/>
      <name val="Calibri"/>
      <family val="2"/>
      <scheme val="minor"/>
    </font>
    <font>
      <sz val="8"/>
      <color theme="1"/>
      <name val="Calibri"/>
      <family val="2"/>
      <scheme val="minor"/>
    </font>
    <font>
      <b/>
      <sz val="12"/>
      <color theme="1"/>
      <name val="Calibri"/>
      <family val="2"/>
      <scheme val="minor"/>
    </font>
    <font>
      <sz val="6"/>
      <color theme="1"/>
      <name val="Calibri"/>
      <family val="2"/>
      <scheme val="minor"/>
    </font>
    <font>
      <sz val="14"/>
      <color theme="1"/>
      <name val="Calibri"/>
      <family val="2"/>
      <scheme val="minor"/>
    </font>
    <font>
      <b/>
      <sz val="13"/>
      <color theme="1"/>
      <name val="Calibri"/>
      <family val="2"/>
      <scheme val="minor"/>
    </font>
    <font>
      <b/>
      <sz val="8"/>
      <color theme="1"/>
      <name val="Calibri"/>
      <family val="2"/>
      <scheme val="minor"/>
    </font>
    <font>
      <b/>
      <sz val="6"/>
      <color theme="1"/>
      <name val="Calibri"/>
      <family val="2"/>
      <scheme val="minor"/>
    </font>
    <font>
      <b/>
      <sz val="11"/>
      <color theme="1"/>
      <name val="Calibri"/>
      <family val="2"/>
      <scheme val="minor"/>
    </font>
    <font>
      <sz val="11"/>
      <name val="Calibri"/>
      <family val="2"/>
      <scheme val="minor"/>
    </font>
    <font>
      <sz val="12"/>
      <name val="Calibri"/>
      <family val="2"/>
      <scheme val="minor"/>
    </font>
    <font>
      <sz val="11"/>
      <color rgb="FF212529"/>
      <name val="Segoe UI"/>
      <family val="2"/>
    </font>
  </fonts>
  <fills count="4">
    <fill>
      <patternFill patternType="none"/>
    </fill>
    <fill>
      <patternFill patternType="gray125"/>
    </fill>
    <fill>
      <patternFill patternType="solid">
        <fgColor theme="5" tint="0.79998168889431442"/>
        <bgColor indexed="64"/>
      </patternFill>
    </fill>
    <fill>
      <patternFill patternType="solid">
        <fgColor rgb="FFFFC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95">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0" borderId="0" xfId="0" applyAlignment="1">
      <alignment horizontal="justify" vertical="center" wrapText="1"/>
    </xf>
    <xf numFmtId="0" fontId="12" fillId="0" borderId="0" xfId="0" applyFont="1" applyAlignment="1">
      <alignment horizontal="justify" vertical="center" wrapText="1"/>
    </xf>
    <xf numFmtId="7" fontId="2" fillId="0" borderId="1" xfId="1" applyNumberFormat="1" applyFont="1" applyFill="1" applyBorder="1" applyAlignment="1">
      <alignment horizontal="center" vertical="center"/>
    </xf>
    <xf numFmtId="7" fontId="6" fillId="0" borderId="1" xfId="1" applyNumberFormat="1" applyFont="1" applyFill="1" applyBorder="1" applyAlignment="1">
      <alignment horizontal="center" vertical="center"/>
    </xf>
    <xf numFmtId="0" fontId="0" fillId="0" borderId="0" xfId="0" applyAlignment="1">
      <alignment vertical="center"/>
    </xf>
    <xf numFmtId="0" fontId="8" fillId="0" borderId="1" xfId="0" applyFont="1" applyBorder="1" applyAlignment="1">
      <alignment horizontal="center" vertical="center"/>
    </xf>
    <xf numFmtId="0" fontId="8" fillId="0" borderId="1" xfId="0" applyFont="1" applyBorder="1" applyAlignment="1">
      <alignment vertical="center"/>
    </xf>
    <xf numFmtId="0" fontId="0" fillId="0" borderId="1" xfId="0" applyBorder="1" applyAlignment="1">
      <alignment horizontal="center" vertical="center"/>
    </xf>
    <xf numFmtId="0" fontId="9" fillId="0" borderId="17" xfId="0" applyFont="1" applyBorder="1" applyAlignment="1">
      <alignment vertical="center"/>
    </xf>
    <xf numFmtId="0" fontId="9" fillId="0" borderId="18" xfId="0" applyFont="1" applyBorder="1" applyAlignment="1">
      <alignment vertical="center" wrapText="1"/>
    </xf>
    <xf numFmtId="0" fontId="9" fillId="0" borderId="18" xfId="0" applyFont="1" applyBorder="1" applyAlignment="1">
      <alignment horizontal="center" vertical="center" wrapText="1"/>
    </xf>
    <xf numFmtId="0" fontId="9" fillId="0" borderId="7" xfId="0" applyFont="1" applyBorder="1" applyAlignment="1">
      <alignment horizontal="center" vertical="center" wrapText="1"/>
    </xf>
    <xf numFmtId="0" fontId="6" fillId="0" borderId="7" xfId="0" applyFont="1" applyBorder="1" applyAlignment="1">
      <alignment horizontal="center" vertical="center" wrapText="1"/>
    </xf>
    <xf numFmtId="49" fontId="9" fillId="0" borderId="7" xfId="0" applyNumberFormat="1" applyFont="1" applyBorder="1" applyAlignment="1">
      <alignment horizontal="center" vertical="center" wrapText="1"/>
    </xf>
    <xf numFmtId="0" fontId="9"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9" fillId="0" borderId="0" xfId="0" applyFont="1" applyAlignment="1">
      <alignment vertical="center"/>
    </xf>
    <xf numFmtId="0" fontId="0" fillId="0" borderId="16" xfId="0" applyBorder="1" applyAlignment="1">
      <alignment horizontal="center" vertical="center"/>
    </xf>
    <xf numFmtId="0" fontId="2" fillId="0" borderId="10" xfId="0" applyFont="1" applyBorder="1" applyAlignment="1">
      <alignment vertical="center"/>
    </xf>
    <xf numFmtId="0" fontId="2" fillId="0" borderId="10" xfId="0" applyFont="1" applyBorder="1" applyAlignment="1">
      <alignment horizontal="center" vertical="center"/>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17" fontId="2" fillId="0" borderId="10" xfId="0" applyNumberFormat="1" applyFont="1" applyBorder="1" applyAlignment="1">
      <alignment horizontal="center" vertical="center"/>
    </xf>
    <xf numFmtId="7" fontId="2" fillId="0" borderId="10" xfId="1" applyNumberFormat="1" applyFont="1" applyFill="1" applyBorder="1" applyAlignment="1">
      <alignment horizontal="center" vertical="center"/>
    </xf>
    <xf numFmtId="49" fontId="2" fillId="0" borderId="10" xfId="0" applyNumberFormat="1" applyFont="1" applyBorder="1" applyAlignment="1">
      <alignment horizontal="center" vertical="center"/>
    </xf>
    <xf numFmtId="0" fontId="2" fillId="0" borderId="14" xfId="0" applyFont="1" applyBorder="1" applyAlignment="1">
      <alignment vertical="center"/>
    </xf>
    <xf numFmtId="0" fontId="2" fillId="0" borderId="14" xfId="0" applyFont="1" applyBorder="1" applyAlignment="1">
      <alignment horizontal="center" vertical="center" wrapText="1"/>
    </xf>
    <xf numFmtId="0" fontId="2" fillId="0" borderId="19" xfId="0" applyFont="1" applyBorder="1" applyAlignment="1">
      <alignment horizontal="center" vertical="center" wrapText="1"/>
    </xf>
    <xf numFmtId="0" fontId="15" fillId="0" borderId="1" xfId="0" applyFont="1" applyBorder="1" applyAlignment="1">
      <alignment vertical="center" wrapText="1"/>
    </xf>
    <xf numFmtId="0" fontId="2" fillId="0" borderId="22" xfId="0" applyFont="1" applyBorder="1" applyAlignment="1">
      <alignment horizontal="center" vertical="center" wrapText="1"/>
    </xf>
    <xf numFmtId="0" fontId="14" fillId="0" borderId="10" xfId="0" applyFont="1" applyBorder="1" applyAlignment="1">
      <alignment vertical="center"/>
    </xf>
    <xf numFmtId="0" fontId="14" fillId="0" borderId="10" xfId="0" applyFont="1" applyBorder="1" applyAlignment="1">
      <alignment horizontal="center" vertical="center"/>
    </xf>
    <xf numFmtId="0" fontId="14" fillId="0" borderId="10" xfId="0" applyFont="1" applyBorder="1" applyAlignment="1">
      <alignment horizontal="center" vertical="center" wrapText="1"/>
    </xf>
    <xf numFmtId="0" fontId="14" fillId="0" borderId="10" xfId="0" applyFont="1" applyBorder="1" applyAlignment="1">
      <alignment vertical="center" wrapText="1"/>
    </xf>
    <xf numFmtId="7" fontId="14" fillId="0" borderId="10" xfId="1" applyNumberFormat="1" applyFont="1" applyFill="1" applyBorder="1" applyAlignment="1">
      <alignment horizontal="center" vertical="center"/>
    </xf>
    <xf numFmtId="49" fontId="14" fillId="0" borderId="10" xfId="0" applyNumberFormat="1" applyFont="1" applyBorder="1" applyAlignment="1">
      <alignment horizontal="center" vertical="center"/>
    </xf>
    <xf numFmtId="0" fontId="14" fillId="0" borderId="14" xfId="0" applyFont="1" applyBorder="1" applyAlignment="1">
      <alignment vertical="center"/>
    </xf>
    <xf numFmtId="0" fontId="14" fillId="0" borderId="14" xfId="0" applyFont="1" applyBorder="1" applyAlignment="1">
      <alignment horizontal="center" vertical="center" wrapText="1"/>
    </xf>
    <xf numFmtId="0" fontId="13" fillId="0" borderId="0" xfId="0" applyFont="1" applyAlignment="1">
      <alignment vertical="center"/>
    </xf>
    <xf numFmtId="3" fontId="2" fillId="0" borderId="10" xfId="0"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49" fontId="2" fillId="0" borderId="1" xfId="0" applyNumberFormat="1"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vertical="center"/>
    </xf>
    <xf numFmtId="17" fontId="2" fillId="0" borderId="1" xfId="0" applyNumberFormat="1" applyFont="1" applyBorder="1" applyAlignment="1">
      <alignment horizontal="center" vertical="center"/>
    </xf>
    <xf numFmtId="0" fontId="2" fillId="0" borderId="21" xfId="0" applyFont="1" applyBorder="1" applyAlignment="1">
      <alignment horizontal="center" vertical="center" wrapText="1"/>
    </xf>
    <xf numFmtId="0" fontId="3" fillId="0" borderId="0" xfId="0" applyFont="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14" fontId="2" fillId="0" borderId="5" xfId="0" applyNumberFormat="1" applyFont="1" applyBorder="1" applyAlignment="1">
      <alignment horizontal="center" vertical="center"/>
    </xf>
    <xf numFmtId="0" fontId="2" fillId="0" borderId="0" xfId="0" applyFont="1" applyAlignment="1">
      <alignment horizontal="center" vertical="center"/>
    </xf>
    <xf numFmtId="164" fontId="2" fillId="0" borderId="0" xfId="0" applyNumberFormat="1" applyFont="1" applyAlignment="1">
      <alignment vertical="center"/>
    </xf>
    <xf numFmtId="49" fontId="0" fillId="0" borderId="0" xfId="0" applyNumberFormat="1" applyAlignment="1">
      <alignment horizontal="center" vertical="center"/>
    </xf>
    <xf numFmtId="0" fontId="6" fillId="0" borderId="0" xfId="0" applyFont="1" applyAlignment="1">
      <alignment vertical="center"/>
    </xf>
    <xf numFmtId="164" fontId="6" fillId="0" borderId="0" xfId="0" applyNumberFormat="1" applyFont="1" applyAlignment="1">
      <alignment vertical="center"/>
    </xf>
    <xf numFmtId="7" fontId="6" fillId="0" borderId="0" xfId="0" applyNumberFormat="1" applyFont="1" applyAlignment="1">
      <alignment vertical="center"/>
    </xf>
    <xf numFmtId="0" fontId="0" fillId="0" borderId="22" xfId="0" applyBorder="1" applyAlignment="1">
      <alignment horizontal="center" vertical="center"/>
    </xf>
    <xf numFmtId="0" fontId="2" fillId="0" borderId="2" xfId="0" applyFont="1" applyBorder="1"/>
    <xf numFmtId="0" fontId="0" fillId="3" borderId="16" xfId="0" applyFill="1" applyBorder="1" applyAlignment="1">
      <alignment horizontal="center" vertical="center"/>
    </xf>
    <xf numFmtId="0" fontId="2" fillId="3" borderId="10" xfId="0" applyFont="1" applyFill="1" applyBorder="1" applyAlignment="1">
      <alignment vertical="center"/>
    </xf>
    <xf numFmtId="0" fontId="2" fillId="3" borderId="10" xfId="0" applyFont="1" applyFill="1" applyBorder="1" applyAlignment="1">
      <alignment horizontal="center" vertical="center"/>
    </xf>
    <xf numFmtId="0" fontId="2" fillId="3" borderId="10" xfId="0" applyFont="1" applyFill="1" applyBorder="1" applyAlignment="1">
      <alignment horizontal="center" vertical="center" wrapText="1"/>
    </xf>
    <xf numFmtId="0" fontId="2" fillId="3" borderId="10" xfId="0" applyFont="1" applyFill="1" applyBorder="1" applyAlignment="1">
      <alignment vertical="center" wrapText="1"/>
    </xf>
    <xf numFmtId="17" fontId="2" fillId="3" borderId="10" xfId="0" applyNumberFormat="1" applyFont="1" applyFill="1" applyBorder="1" applyAlignment="1">
      <alignment horizontal="center" vertical="center"/>
    </xf>
    <xf numFmtId="7" fontId="2" fillId="3" borderId="10" xfId="1" applyNumberFormat="1" applyFont="1" applyFill="1" applyBorder="1" applyAlignment="1">
      <alignment horizontal="center" vertical="center"/>
    </xf>
    <xf numFmtId="0" fontId="2" fillId="3" borderId="1" xfId="0" applyFont="1" applyFill="1" applyBorder="1" applyAlignment="1">
      <alignment vertical="center"/>
    </xf>
    <xf numFmtId="0" fontId="2" fillId="3" borderId="19" xfId="0" applyFont="1" applyFill="1" applyBorder="1" applyAlignment="1">
      <alignment horizontal="center" vertical="center"/>
    </xf>
    <xf numFmtId="49" fontId="2" fillId="3" borderId="10" xfId="0" applyNumberFormat="1" applyFont="1" applyFill="1" applyBorder="1" applyAlignment="1">
      <alignment horizontal="center" vertical="center"/>
    </xf>
    <xf numFmtId="0" fontId="2" fillId="3" borderId="10" xfId="0" applyFont="1" applyFill="1" applyBorder="1" applyAlignment="1">
      <alignment horizontal="left" vertical="center" wrapText="1"/>
    </xf>
    <xf numFmtId="7" fontId="2" fillId="3" borderId="10" xfId="0" applyNumberFormat="1" applyFont="1" applyFill="1" applyBorder="1" applyAlignment="1">
      <alignment horizontal="center" vertical="center" wrapText="1"/>
    </xf>
    <xf numFmtId="7" fontId="2" fillId="0" borderId="10" xfId="0" applyNumberFormat="1" applyFont="1" applyBorder="1" applyAlignment="1">
      <alignment horizontal="center" vertical="center" wrapText="1"/>
    </xf>
    <xf numFmtId="0" fontId="2" fillId="3" borderId="1" xfId="0" applyFont="1" applyFill="1" applyBorder="1" applyAlignment="1">
      <alignment horizontal="center" vertical="center"/>
    </xf>
    <xf numFmtId="0" fontId="2" fillId="3" borderId="21" xfId="0" applyFont="1" applyFill="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8" fillId="0" borderId="2" xfId="0" applyFont="1" applyBorder="1" applyAlignment="1">
      <alignment horizontal="left" vertical="center"/>
    </xf>
    <xf numFmtId="0" fontId="8" fillId="0" borderId="1" xfId="0" applyFont="1" applyBorder="1" applyAlignment="1">
      <alignment horizontal="lef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8" fillId="0" borderId="1" xfId="0" applyFont="1" applyBorder="1" applyAlignment="1">
      <alignment horizontal="center" vertical="center"/>
    </xf>
    <xf numFmtId="0" fontId="2" fillId="0" borderId="1" xfId="0" applyFont="1" applyBorder="1" applyAlignment="1">
      <alignment horizontal="left" vertical="center"/>
    </xf>
    <xf numFmtId="0" fontId="6" fillId="0" borderId="1" xfId="0" applyFont="1" applyBorder="1" applyAlignment="1">
      <alignment horizontal="center" vertical="center"/>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48"/>
  <sheetViews>
    <sheetView tabSelected="1" zoomScale="80" zoomScaleNormal="80" zoomScaleSheetLayoutView="80" zoomScalePageLayoutView="70" workbookViewId="0">
      <pane ySplit="3" topLeftCell="A58" activePane="bottomLeft" state="frozen"/>
      <selection pane="bottomLeft" activeCell="I59" sqref="I59"/>
    </sheetView>
  </sheetViews>
  <sheetFormatPr defaultColWidth="9.140625" defaultRowHeight="15" x14ac:dyDescent="0.25"/>
  <cols>
    <col min="1" max="1" width="4.42578125" style="1" bestFit="1" customWidth="1"/>
    <col min="2" max="2" width="8" style="9" customWidth="1"/>
    <col min="3" max="4" width="8" style="1" customWidth="1"/>
    <col min="5" max="5" width="16.28515625" style="2" bestFit="1" customWidth="1"/>
    <col min="6" max="6" width="64.85546875" style="9" customWidth="1"/>
    <col min="7" max="7" width="26.42578125" style="1" customWidth="1"/>
    <col min="8" max="8" width="14.7109375" style="1" customWidth="1"/>
    <col min="9" max="9" width="43.7109375" style="9" customWidth="1"/>
    <col min="10" max="10" width="28" style="9" hidden="1" customWidth="1"/>
    <col min="11" max="11" width="14.5703125" style="9" bestFit="1" customWidth="1"/>
    <col min="12" max="13" width="19.42578125" style="9" bestFit="1" customWidth="1"/>
    <col min="14" max="14" width="21.7109375" style="9" bestFit="1" customWidth="1"/>
    <col min="15" max="15" width="12.42578125" style="9" customWidth="1"/>
    <col min="16" max="16" width="16.42578125" style="9" customWidth="1"/>
    <col min="17" max="17" width="12.42578125" style="9" customWidth="1"/>
    <col min="18" max="18" width="19" style="62" customWidth="1"/>
    <col min="19" max="19" width="13.85546875" style="1" customWidth="1"/>
    <col min="20" max="20" width="19" style="9" customWidth="1"/>
    <col min="21" max="21" width="13.7109375" style="2" customWidth="1"/>
    <col min="22" max="16384" width="9.140625" style="9"/>
  </cols>
  <sheetData>
    <row r="1" spans="1:21" ht="28.5" x14ac:dyDescent="0.25">
      <c r="A1" s="83" t="s">
        <v>6</v>
      </c>
      <c r="B1" s="84"/>
      <c r="C1" s="84"/>
      <c r="D1" s="84"/>
      <c r="E1" s="84"/>
      <c r="F1" s="84"/>
      <c r="G1" s="84"/>
      <c r="H1" s="84"/>
      <c r="I1" s="84"/>
      <c r="J1" s="84"/>
      <c r="K1" s="84"/>
      <c r="L1" s="84"/>
      <c r="M1" s="84"/>
      <c r="N1" s="84"/>
      <c r="O1" s="84"/>
      <c r="P1" s="84"/>
      <c r="Q1" s="84"/>
      <c r="R1" s="84"/>
      <c r="S1" s="84"/>
      <c r="T1" s="85"/>
    </row>
    <row r="2" spans="1:21" ht="18.75" x14ac:dyDescent="0.25">
      <c r="A2" s="86" t="s">
        <v>4</v>
      </c>
      <c r="B2" s="87"/>
      <c r="C2" s="87"/>
      <c r="D2" s="87"/>
      <c r="E2" s="87"/>
      <c r="F2" s="87"/>
      <c r="G2" s="10"/>
      <c r="H2" s="87"/>
      <c r="I2" s="87"/>
      <c r="J2" s="11" t="s">
        <v>167</v>
      </c>
      <c r="K2" s="92"/>
      <c r="L2" s="92"/>
      <c r="M2" s="92"/>
      <c r="N2" s="92"/>
      <c r="O2" s="92"/>
      <c r="P2" s="92"/>
      <c r="Q2" s="87" t="s">
        <v>5</v>
      </c>
      <c r="R2" s="87"/>
      <c r="S2" s="90"/>
      <c r="T2" s="91"/>
    </row>
    <row r="3" spans="1:21" s="21" customFormat="1" ht="87" thickBot="1" x14ac:dyDescent="0.3">
      <c r="A3" s="13"/>
      <c r="B3" s="14" t="s">
        <v>168</v>
      </c>
      <c r="C3" s="15" t="s">
        <v>181</v>
      </c>
      <c r="D3" s="15" t="s">
        <v>182</v>
      </c>
      <c r="E3" s="15" t="s">
        <v>183</v>
      </c>
      <c r="F3" s="16" t="s">
        <v>169</v>
      </c>
      <c r="G3" s="16" t="s">
        <v>143</v>
      </c>
      <c r="H3" s="16" t="s">
        <v>170</v>
      </c>
      <c r="I3" s="16" t="s">
        <v>171</v>
      </c>
      <c r="J3" s="16" t="s">
        <v>172</v>
      </c>
      <c r="K3" s="16" t="s">
        <v>173</v>
      </c>
      <c r="L3" s="16" t="s">
        <v>145</v>
      </c>
      <c r="M3" s="16" t="s">
        <v>174</v>
      </c>
      <c r="N3" s="16" t="s">
        <v>175</v>
      </c>
      <c r="O3" s="16" t="s">
        <v>140</v>
      </c>
      <c r="P3" s="17" t="s">
        <v>176</v>
      </c>
      <c r="Q3" s="17" t="s">
        <v>177</v>
      </c>
      <c r="R3" s="18" t="s">
        <v>178</v>
      </c>
      <c r="S3" s="16" t="s">
        <v>179</v>
      </c>
      <c r="T3" s="19" t="s">
        <v>180</v>
      </c>
      <c r="U3" s="20" t="s">
        <v>163</v>
      </c>
    </row>
    <row r="4" spans="1:21" ht="79.5" thickTop="1" x14ac:dyDescent="0.25">
      <c r="A4" s="22">
        <v>1</v>
      </c>
      <c r="B4" s="23"/>
      <c r="C4" s="24" t="s">
        <v>184</v>
      </c>
      <c r="D4" s="24"/>
      <c r="E4" s="25"/>
      <c r="F4" s="26" t="s">
        <v>137</v>
      </c>
      <c r="G4" s="25" t="s">
        <v>144</v>
      </c>
      <c r="H4" s="24">
        <v>1</v>
      </c>
      <c r="I4" s="26" t="s">
        <v>123</v>
      </c>
      <c r="J4" s="26" t="s">
        <v>9</v>
      </c>
      <c r="K4" s="27">
        <v>46023</v>
      </c>
      <c r="L4" s="28">
        <v>456000</v>
      </c>
      <c r="M4" s="28">
        <f>L4*H4</f>
        <v>456000</v>
      </c>
      <c r="N4" s="28">
        <f>M4</f>
        <v>456000</v>
      </c>
      <c r="O4" s="23" t="s">
        <v>141</v>
      </c>
      <c r="P4" s="24" t="s">
        <v>99</v>
      </c>
      <c r="Q4" s="24">
        <v>39</v>
      </c>
      <c r="R4" s="29" t="s">
        <v>100</v>
      </c>
      <c r="S4" s="24"/>
      <c r="T4" s="30"/>
      <c r="U4" s="31" t="s">
        <v>164</v>
      </c>
    </row>
    <row r="5" spans="1:21" ht="94.5" x14ac:dyDescent="0.25">
      <c r="A5" s="22">
        <v>2</v>
      </c>
      <c r="B5" s="23"/>
      <c r="C5" s="24" t="s">
        <v>184</v>
      </c>
      <c r="D5" s="24"/>
      <c r="E5" s="32" t="s">
        <v>185</v>
      </c>
      <c r="F5" s="33" t="s">
        <v>293</v>
      </c>
      <c r="G5" s="34" t="s">
        <v>294</v>
      </c>
      <c r="H5" s="24">
        <v>50</v>
      </c>
      <c r="I5" s="26" t="s">
        <v>112</v>
      </c>
      <c r="J5" s="26" t="s">
        <v>9</v>
      </c>
      <c r="K5" s="27">
        <v>46023</v>
      </c>
      <c r="L5" s="28">
        <v>7</v>
      </c>
      <c r="M5" s="28">
        <f t="shared" ref="M5:M61" si="0">L5*H5</f>
        <v>350</v>
      </c>
      <c r="N5" s="28">
        <f t="shared" ref="N5:N61" si="1">M5</f>
        <v>350</v>
      </c>
      <c r="O5" s="23" t="s">
        <v>142</v>
      </c>
      <c r="P5" s="24" t="s">
        <v>99</v>
      </c>
      <c r="Q5" s="24">
        <v>30</v>
      </c>
      <c r="R5" s="29" t="s">
        <v>100</v>
      </c>
      <c r="S5" s="24"/>
      <c r="T5" s="30"/>
      <c r="U5" s="31" t="s">
        <v>164</v>
      </c>
    </row>
    <row r="6" spans="1:21" ht="63" x14ac:dyDescent="0.25">
      <c r="A6" s="22">
        <v>3</v>
      </c>
      <c r="B6" s="23"/>
      <c r="C6" s="24" t="s">
        <v>184</v>
      </c>
      <c r="D6" s="24"/>
      <c r="E6" s="25"/>
      <c r="F6" s="26" t="s">
        <v>26</v>
      </c>
      <c r="G6" s="25" t="s">
        <v>146</v>
      </c>
      <c r="H6" s="24">
        <v>100</v>
      </c>
      <c r="I6" s="26" t="s">
        <v>103</v>
      </c>
      <c r="J6" s="26" t="s">
        <v>9</v>
      </c>
      <c r="K6" s="27">
        <v>46082</v>
      </c>
      <c r="L6" s="28">
        <v>11</v>
      </c>
      <c r="M6" s="28">
        <f t="shared" si="0"/>
        <v>1100</v>
      </c>
      <c r="N6" s="28">
        <f t="shared" si="1"/>
        <v>1100</v>
      </c>
      <c r="O6" s="23" t="s">
        <v>142</v>
      </c>
      <c r="P6" s="24" t="s">
        <v>99</v>
      </c>
      <c r="Q6" s="24">
        <v>30</v>
      </c>
      <c r="R6" s="29" t="s">
        <v>100</v>
      </c>
      <c r="S6" s="24"/>
      <c r="T6" s="30"/>
      <c r="U6" s="31" t="s">
        <v>164</v>
      </c>
    </row>
    <row r="7" spans="1:21" ht="63" x14ac:dyDescent="0.25">
      <c r="A7" s="22">
        <v>4</v>
      </c>
      <c r="B7" s="23"/>
      <c r="C7" s="24" t="s">
        <v>184</v>
      </c>
      <c r="D7" s="24"/>
      <c r="E7" s="25"/>
      <c r="F7" s="26" t="s">
        <v>94</v>
      </c>
      <c r="G7" s="25" t="s">
        <v>144</v>
      </c>
      <c r="H7" s="24">
        <v>1</v>
      </c>
      <c r="I7" s="26" t="s">
        <v>115</v>
      </c>
      <c r="J7" s="26" t="s">
        <v>9</v>
      </c>
      <c r="K7" s="27">
        <v>46023</v>
      </c>
      <c r="L7" s="28">
        <v>66000</v>
      </c>
      <c r="M7" s="28">
        <f t="shared" si="0"/>
        <v>66000</v>
      </c>
      <c r="N7" s="28">
        <f t="shared" si="1"/>
        <v>66000</v>
      </c>
      <c r="O7" s="23" t="s">
        <v>141</v>
      </c>
      <c r="P7" s="24" t="s">
        <v>99</v>
      </c>
      <c r="Q7" s="24">
        <v>39</v>
      </c>
      <c r="R7" s="29" t="s">
        <v>100</v>
      </c>
      <c r="S7" s="24"/>
      <c r="T7" s="30"/>
      <c r="U7" s="31" t="s">
        <v>164</v>
      </c>
    </row>
    <row r="8" spans="1:21" ht="63" x14ac:dyDescent="0.25">
      <c r="A8" s="22">
        <v>5</v>
      </c>
      <c r="B8" s="23"/>
      <c r="C8" s="24" t="s">
        <v>185</v>
      </c>
      <c r="D8" s="24"/>
      <c r="E8" s="25" t="s">
        <v>185</v>
      </c>
      <c r="F8" s="26" t="s">
        <v>90</v>
      </c>
      <c r="G8" s="25" t="s">
        <v>146</v>
      </c>
      <c r="H8" s="24">
        <v>6</v>
      </c>
      <c r="I8" s="26" t="s">
        <v>92</v>
      </c>
      <c r="J8" s="26" t="s">
        <v>9</v>
      </c>
      <c r="K8" s="27">
        <v>46023</v>
      </c>
      <c r="L8" s="28">
        <v>1666.7</v>
      </c>
      <c r="M8" s="28">
        <f t="shared" si="0"/>
        <v>10000.200000000001</v>
      </c>
      <c r="N8" s="28">
        <f t="shared" si="1"/>
        <v>10000.200000000001</v>
      </c>
      <c r="O8" s="23" t="s">
        <v>141</v>
      </c>
      <c r="P8" s="24" t="s">
        <v>99</v>
      </c>
      <c r="Q8" s="24">
        <v>30</v>
      </c>
      <c r="R8" s="29" t="s">
        <v>100</v>
      </c>
      <c r="S8" s="24"/>
      <c r="T8" s="30"/>
      <c r="U8" s="31" t="s">
        <v>164</v>
      </c>
    </row>
    <row r="9" spans="1:21" ht="63" x14ac:dyDescent="0.25">
      <c r="A9" s="22">
        <v>6</v>
      </c>
      <c r="B9" s="23"/>
      <c r="C9" s="24" t="s">
        <v>184</v>
      </c>
      <c r="D9" s="24"/>
      <c r="E9" s="25" t="s">
        <v>185</v>
      </c>
      <c r="F9" s="26" t="s">
        <v>7</v>
      </c>
      <c r="G9" s="25" t="s">
        <v>146</v>
      </c>
      <c r="H9" s="24">
        <v>1</v>
      </c>
      <c r="I9" s="26" t="s">
        <v>8</v>
      </c>
      <c r="J9" s="26" t="s">
        <v>9</v>
      </c>
      <c r="K9" s="27">
        <v>46054</v>
      </c>
      <c r="L9" s="28">
        <v>500</v>
      </c>
      <c r="M9" s="28">
        <f t="shared" si="0"/>
        <v>500</v>
      </c>
      <c r="N9" s="28">
        <f t="shared" si="1"/>
        <v>500</v>
      </c>
      <c r="O9" s="23" t="s">
        <v>141</v>
      </c>
      <c r="P9" s="24" t="s">
        <v>99</v>
      </c>
      <c r="Q9" s="24">
        <v>40</v>
      </c>
      <c r="R9" s="29" t="s">
        <v>100</v>
      </c>
      <c r="S9" s="24"/>
      <c r="T9" s="30"/>
      <c r="U9" s="31" t="s">
        <v>164</v>
      </c>
    </row>
    <row r="10" spans="1:21" ht="141.75" x14ac:dyDescent="0.25">
      <c r="A10" s="22">
        <v>7</v>
      </c>
      <c r="B10" s="23"/>
      <c r="C10" s="24" t="s">
        <v>184</v>
      </c>
      <c r="D10" s="24"/>
      <c r="E10" s="25" t="s">
        <v>185</v>
      </c>
      <c r="F10" s="26" t="s">
        <v>127</v>
      </c>
      <c r="G10" s="25" t="s">
        <v>146</v>
      </c>
      <c r="H10" s="24">
        <v>10</v>
      </c>
      <c r="I10" s="26" t="s">
        <v>128</v>
      </c>
      <c r="J10" s="26" t="s">
        <v>9</v>
      </c>
      <c r="K10" s="27">
        <v>46054</v>
      </c>
      <c r="L10" s="28">
        <v>290</v>
      </c>
      <c r="M10" s="28">
        <f t="shared" si="0"/>
        <v>2900</v>
      </c>
      <c r="N10" s="28">
        <f t="shared" si="1"/>
        <v>2900</v>
      </c>
      <c r="O10" s="23" t="s">
        <v>141</v>
      </c>
      <c r="P10" s="24" t="s">
        <v>99</v>
      </c>
      <c r="Q10" s="24">
        <v>39</v>
      </c>
      <c r="R10" s="29" t="s">
        <v>100</v>
      </c>
      <c r="S10" s="24"/>
      <c r="T10" s="30"/>
      <c r="U10" s="31" t="s">
        <v>164</v>
      </c>
    </row>
    <row r="11" spans="1:21" ht="63" x14ac:dyDescent="0.25">
      <c r="A11" s="22">
        <v>8</v>
      </c>
      <c r="B11" s="23"/>
      <c r="C11" s="24" t="s">
        <v>185</v>
      </c>
      <c r="D11" s="24"/>
      <c r="E11" s="25" t="s">
        <v>185</v>
      </c>
      <c r="F11" s="26" t="s">
        <v>125</v>
      </c>
      <c r="G11" s="25" t="s">
        <v>146</v>
      </c>
      <c r="H11" s="24">
        <v>4</v>
      </c>
      <c r="I11" s="26" t="s">
        <v>126</v>
      </c>
      <c r="J11" s="26" t="s">
        <v>9</v>
      </c>
      <c r="K11" s="27">
        <v>46054</v>
      </c>
      <c r="L11" s="28">
        <v>1250</v>
      </c>
      <c r="M11" s="28">
        <f t="shared" si="0"/>
        <v>5000</v>
      </c>
      <c r="N11" s="28">
        <f t="shared" si="1"/>
        <v>5000</v>
      </c>
      <c r="O11" s="23" t="s">
        <v>142</v>
      </c>
      <c r="P11" s="24" t="s">
        <v>99</v>
      </c>
      <c r="Q11" s="24">
        <v>30</v>
      </c>
      <c r="R11" s="29" t="s">
        <v>100</v>
      </c>
      <c r="S11" s="24"/>
      <c r="T11" s="30"/>
      <c r="U11" s="31" t="s">
        <v>164</v>
      </c>
    </row>
    <row r="12" spans="1:21" s="43" customFormat="1" ht="63" x14ac:dyDescent="0.25">
      <c r="A12" s="22">
        <v>9</v>
      </c>
      <c r="B12" s="35"/>
      <c r="C12" s="36" t="s">
        <v>184</v>
      </c>
      <c r="D12" s="36"/>
      <c r="E12" s="37" t="s">
        <v>185</v>
      </c>
      <c r="F12" s="38" t="s">
        <v>10</v>
      </c>
      <c r="G12" s="37" t="s">
        <v>146</v>
      </c>
      <c r="H12" s="36">
        <v>11</v>
      </c>
      <c r="I12" s="38" t="s">
        <v>11</v>
      </c>
      <c r="J12" s="38" t="s">
        <v>9</v>
      </c>
      <c r="K12" s="27">
        <v>46054</v>
      </c>
      <c r="L12" s="39">
        <v>272.72727272727275</v>
      </c>
      <c r="M12" s="39">
        <f t="shared" si="0"/>
        <v>3000</v>
      </c>
      <c r="N12" s="39">
        <f>M12</f>
        <v>3000</v>
      </c>
      <c r="O12" s="35" t="s">
        <v>141</v>
      </c>
      <c r="P12" s="36" t="s">
        <v>99</v>
      </c>
      <c r="Q12" s="36">
        <v>39</v>
      </c>
      <c r="R12" s="40" t="s">
        <v>100</v>
      </c>
      <c r="S12" s="36"/>
      <c r="T12" s="41"/>
      <c r="U12" s="42" t="s">
        <v>164</v>
      </c>
    </row>
    <row r="13" spans="1:21" ht="63" x14ac:dyDescent="0.25">
      <c r="A13" s="22">
        <v>10</v>
      </c>
      <c r="B13" s="23"/>
      <c r="C13" s="24" t="s">
        <v>185</v>
      </c>
      <c r="D13" s="24"/>
      <c r="E13" s="25" t="s">
        <v>185</v>
      </c>
      <c r="F13" s="26" t="s">
        <v>121</v>
      </c>
      <c r="G13" s="25" t="s">
        <v>144</v>
      </c>
      <c r="H13" s="24">
        <v>1</v>
      </c>
      <c r="I13" s="26" t="s">
        <v>122</v>
      </c>
      <c r="J13" s="26" t="s">
        <v>9</v>
      </c>
      <c r="K13" s="27">
        <v>46054</v>
      </c>
      <c r="L13" s="28">
        <v>350000</v>
      </c>
      <c r="M13" s="28">
        <f t="shared" si="0"/>
        <v>350000</v>
      </c>
      <c r="N13" s="28">
        <f t="shared" si="1"/>
        <v>350000</v>
      </c>
      <c r="O13" s="23" t="s">
        <v>141</v>
      </c>
      <c r="P13" s="24" t="s">
        <v>99</v>
      </c>
      <c r="Q13" s="24">
        <v>39</v>
      </c>
      <c r="R13" s="29" t="s">
        <v>100</v>
      </c>
      <c r="S13" s="24"/>
      <c r="T13" s="30"/>
      <c r="U13" s="31" t="s">
        <v>164</v>
      </c>
    </row>
    <row r="14" spans="1:21" ht="94.5" x14ac:dyDescent="0.25">
      <c r="A14" s="22">
        <v>11</v>
      </c>
      <c r="B14" s="23"/>
      <c r="C14" s="24" t="s">
        <v>184</v>
      </c>
      <c r="D14" s="24"/>
      <c r="E14" s="25" t="s">
        <v>185</v>
      </c>
      <c r="F14" s="26" t="s">
        <v>12</v>
      </c>
      <c r="G14" s="25" t="s">
        <v>146</v>
      </c>
      <c r="H14" s="24">
        <v>12</v>
      </c>
      <c r="I14" s="26" t="s">
        <v>120</v>
      </c>
      <c r="J14" s="26" t="s">
        <v>9</v>
      </c>
      <c r="K14" s="27">
        <v>46054</v>
      </c>
      <c r="L14" s="28">
        <v>166.66666666666666</v>
      </c>
      <c r="M14" s="28">
        <f t="shared" si="0"/>
        <v>2000</v>
      </c>
      <c r="N14" s="28">
        <f t="shared" si="1"/>
        <v>2000</v>
      </c>
      <c r="O14" s="23" t="s">
        <v>142</v>
      </c>
      <c r="P14" s="24" t="s">
        <v>99</v>
      </c>
      <c r="Q14" s="24">
        <v>30</v>
      </c>
      <c r="R14" s="29" t="s">
        <v>100</v>
      </c>
      <c r="S14" s="24"/>
      <c r="T14" s="30"/>
      <c r="U14" s="31" t="s">
        <v>164</v>
      </c>
    </row>
    <row r="15" spans="1:21" ht="63" x14ac:dyDescent="0.25">
      <c r="A15" s="22">
        <v>12</v>
      </c>
      <c r="B15" s="23"/>
      <c r="C15" s="24" t="s">
        <v>184</v>
      </c>
      <c r="D15" s="24"/>
      <c r="E15" s="25" t="s">
        <v>185</v>
      </c>
      <c r="F15" s="26" t="s">
        <v>13</v>
      </c>
      <c r="G15" s="25" t="s">
        <v>146</v>
      </c>
      <c r="H15" s="24">
        <v>1</v>
      </c>
      <c r="I15" s="26" t="s">
        <v>14</v>
      </c>
      <c r="J15" s="26" t="s">
        <v>9</v>
      </c>
      <c r="K15" s="27">
        <v>46054</v>
      </c>
      <c r="L15" s="28">
        <v>3000</v>
      </c>
      <c r="M15" s="28">
        <f t="shared" si="0"/>
        <v>3000</v>
      </c>
      <c r="N15" s="28">
        <f t="shared" si="1"/>
        <v>3000</v>
      </c>
      <c r="O15" s="23" t="s">
        <v>141</v>
      </c>
      <c r="P15" s="24" t="s">
        <v>99</v>
      </c>
      <c r="Q15" s="24">
        <v>39</v>
      </c>
      <c r="R15" s="29" t="s">
        <v>100</v>
      </c>
      <c r="S15" s="24"/>
      <c r="T15" s="30"/>
      <c r="U15" s="31" t="s">
        <v>164</v>
      </c>
    </row>
    <row r="16" spans="1:21" ht="63" x14ac:dyDescent="0.25">
      <c r="A16" s="22">
        <v>13</v>
      </c>
      <c r="B16" s="23"/>
      <c r="C16" s="24" t="s">
        <v>184</v>
      </c>
      <c r="D16" s="24"/>
      <c r="E16" s="25" t="s">
        <v>185</v>
      </c>
      <c r="F16" s="26" t="s">
        <v>17</v>
      </c>
      <c r="G16" s="25" t="s">
        <v>146</v>
      </c>
      <c r="H16" s="24">
        <v>1</v>
      </c>
      <c r="I16" s="26" t="s">
        <v>18</v>
      </c>
      <c r="J16" s="26" t="s">
        <v>9</v>
      </c>
      <c r="K16" s="27">
        <v>46054</v>
      </c>
      <c r="L16" s="28">
        <v>500</v>
      </c>
      <c r="M16" s="28">
        <f t="shared" si="0"/>
        <v>500</v>
      </c>
      <c r="N16" s="28">
        <f t="shared" si="1"/>
        <v>500</v>
      </c>
      <c r="O16" s="23" t="s">
        <v>141</v>
      </c>
      <c r="P16" s="24" t="s">
        <v>99</v>
      </c>
      <c r="Q16" s="24">
        <v>39</v>
      </c>
      <c r="R16" s="29" t="s">
        <v>100</v>
      </c>
      <c r="S16" s="24"/>
      <c r="T16" s="30"/>
      <c r="U16" s="31" t="s">
        <v>164</v>
      </c>
    </row>
    <row r="17" spans="1:21" ht="63" x14ac:dyDescent="0.25">
      <c r="A17" s="22">
        <v>14</v>
      </c>
      <c r="B17" s="23"/>
      <c r="C17" s="24" t="s">
        <v>184</v>
      </c>
      <c r="D17" s="24"/>
      <c r="E17" s="25" t="s">
        <v>185</v>
      </c>
      <c r="F17" s="26" t="s">
        <v>96</v>
      </c>
      <c r="G17" s="25" t="s">
        <v>146</v>
      </c>
      <c r="H17" s="24">
        <v>12</v>
      </c>
      <c r="I17" s="26" t="s">
        <v>117</v>
      </c>
      <c r="J17" s="26" t="s">
        <v>9</v>
      </c>
      <c r="K17" s="27">
        <v>46054</v>
      </c>
      <c r="L17" s="28">
        <v>333.33333333333331</v>
      </c>
      <c r="M17" s="28">
        <f t="shared" si="0"/>
        <v>4000</v>
      </c>
      <c r="N17" s="28">
        <f t="shared" si="1"/>
        <v>4000</v>
      </c>
      <c r="O17" s="23" t="s">
        <v>142</v>
      </c>
      <c r="P17" s="24" t="s">
        <v>99</v>
      </c>
      <c r="Q17" s="24">
        <v>30</v>
      </c>
      <c r="R17" s="29" t="s">
        <v>100</v>
      </c>
      <c r="S17" s="24"/>
      <c r="T17" s="30"/>
      <c r="U17" s="31" t="s">
        <v>164</v>
      </c>
    </row>
    <row r="18" spans="1:21" ht="63" x14ac:dyDescent="0.25">
      <c r="A18" s="22">
        <v>15</v>
      </c>
      <c r="B18" s="23"/>
      <c r="C18" s="24" t="s">
        <v>184</v>
      </c>
      <c r="D18" s="24"/>
      <c r="E18" s="25" t="s">
        <v>185</v>
      </c>
      <c r="F18" s="26" t="s">
        <v>25</v>
      </c>
      <c r="G18" s="25" t="s">
        <v>146</v>
      </c>
      <c r="H18" s="24">
        <v>40</v>
      </c>
      <c r="I18" s="26" t="s">
        <v>102</v>
      </c>
      <c r="J18" s="26" t="s">
        <v>9</v>
      </c>
      <c r="K18" s="27">
        <v>46082</v>
      </c>
      <c r="L18" s="28">
        <v>6</v>
      </c>
      <c r="M18" s="28">
        <f t="shared" si="0"/>
        <v>240</v>
      </c>
      <c r="N18" s="28">
        <f t="shared" si="1"/>
        <v>240</v>
      </c>
      <c r="O18" s="23" t="s">
        <v>142</v>
      </c>
      <c r="P18" s="24" t="s">
        <v>99</v>
      </c>
      <c r="Q18" s="24">
        <v>30</v>
      </c>
      <c r="R18" s="29" t="s">
        <v>100</v>
      </c>
      <c r="S18" s="24"/>
      <c r="T18" s="30"/>
      <c r="U18" s="31" t="s">
        <v>164</v>
      </c>
    </row>
    <row r="19" spans="1:21" ht="63" x14ac:dyDescent="0.25">
      <c r="A19" s="22">
        <v>16</v>
      </c>
      <c r="B19" s="23"/>
      <c r="C19" s="24" t="s">
        <v>184</v>
      </c>
      <c r="D19" s="24"/>
      <c r="E19" s="25" t="s">
        <v>185</v>
      </c>
      <c r="F19" s="26" t="s">
        <v>25</v>
      </c>
      <c r="G19" s="25" t="s">
        <v>146</v>
      </c>
      <c r="H19" s="24">
        <v>40</v>
      </c>
      <c r="I19" s="26" t="s">
        <v>27</v>
      </c>
      <c r="J19" s="26" t="s">
        <v>9</v>
      </c>
      <c r="K19" s="27">
        <v>46296</v>
      </c>
      <c r="L19" s="28">
        <v>6</v>
      </c>
      <c r="M19" s="28">
        <f t="shared" si="0"/>
        <v>240</v>
      </c>
      <c r="N19" s="28">
        <f t="shared" si="1"/>
        <v>240</v>
      </c>
      <c r="O19" s="23" t="s">
        <v>142</v>
      </c>
      <c r="P19" s="24" t="s">
        <v>99</v>
      </c>
      <c r="Q19" s="24">
        <v>30</v>
      </c>
      <c r="R19" s="29" t="s">
        <v>100</v>
      </c>
      <c r="S19" s="24"/>
      <c r="T19" s="30"/>
      <c r="U19" s="31" t="s">
        <v>164</v>
      </c>
    </row>
    <row r="20" spans="1:21" ht="63" x14ac:dyDescent="0.25">
      <c r="A20" s="22">
        <v>17</v>
      </c>
      <c r="B20" s="23"/>
      <c r="C20" s="24" t="s">
        <v>184</v>
      </c>
      <c r="D20" s="24"/>
      <c r="E20" s="25" t="s">
        <v>185</v>
      </c>
      <c r="F20" s="26" t="s">
        <v>28</v>
      </c>
      <c r="G20" s="25" t="s">
        <v>146</v>
      </c>
      <c r="H20" s="24">
        <v>6</v>
      </c>
      <c r="I20" s="26" t="s">
        <v>104</v>
      </c>
      <c r="J20" s="26" t="s">
        <v>9</v>
      </c>
      <c r="K20" s="27">
        <v>46082</v>
      </c>
      <c r="L20" s="28">
        <v>1500</v>
      </c>
      <c r="M20" s="28">
        <f t="shared" si="0"/>
        <v>9000</v>
      </c>
      <c r="N20" s="28">
        <f t="shared" si="1"/>
        <v>9000</v>
      </c>
      <c r="O20" s="23" t="s">
        <v>141</v>
      </c>
      <c r="P20" s="24" t="s">
        <v>99</v>
      </c>
      <c r="Q20" s="24">
        <v>39</v>
      </c>
      <c r="R20" s="29" t="s">
        <v>100</v>
      </c>
      <c r="S20" s="24"/>
      <c r="T20" s="30"/>
      <c r="U20" s="31" t="s">
        <v>164</v>
      </c>
    </row>
    <row r="21" spans="1:21" ht="63" x14ac:dyDescent="0.25">
      <c r="A21" s="22">
        <v>18</v>
      </c>
      <c r="B21" s="23"/>
      <c r="C21" s="24" t="s">
        <v>184</v>
      </c>
      <c r="D21" s="24"/>
      <c r="E21" s="25" t="s">
        <v>185</v>
      </c>
      <c r="F21" s="26" t="s">
        <v>31</v>
      </c>
      <c r="G21" s="25" t="s">
        <v>146</v>
      </c>
      <c r="H21" s="24">
        <v>6</v>
      </c>
      <c r="I21" s="26" t="s">
        <v>32</v>
      </c>
      <c r="J21" s="26" t="s">
        <v>9</v>
      </c>
      <c r="K21" s="27">
        <v>46204</v>
      </c>
      <c r="L21" s="28">
        <v>1500</v>
      </c>
      <c r="M21" s="28">
        <f t="shared" si="0"/>
        <v>9000</v>
      </c>
      <c r="N21" s="28">
        <f t="shared" si="1"/>
        <v>9000</v>
      </c>
      <c r="O21" s="23" t="s">
        <v>141</v>
      </c>
      <c r="P21" s="24" t="s">
        <v>99</v>
      </c>
      <c r="Q21" s="24">
        <v>39</v>
      </c>
      <c r="R21" s="29" t="s">
        <v>100</v>
      </c>
      <c r="S21" s="24"/>
      <c r="T21" s="30"/>
      <c r="U21" s="31" t="s">
        <v>164</v>
      </c>
    </row>
    <row r="22" spans="1:21" ht="63" x14ac:dyDescent="0.25">
      <c r="A22" s="22">
        <v>19</v>
      </c>
      <c r="B22" s="23"/>
      <c r="C22" s="24" t="s">
        <v>184</v>
      </c>
      <c r="D22" s="24"/>
      <c r="E22" s="25" t="s">
        <v>185</v>
      </c>
      <c r="F22" s="26" t="s">
        <v>23</v>
      </c>
      <c r="G22" s="25" t="s">
        <v>146</v>
      </c>
      <c r="H22" s="24">
        <v>120</v>
      </c>
      <c r="I22" s="26" t="s">
        <v>24</v>
      </c>
      <c r="J22" s="26" t="s">
        <v>9</v>
      </c>
      <c r="K22" s="27">
        <v>46082</v>
      </c>
      <c r="L22" s="28">
        <v>20.83</v>
      </c>
      <c r="M22" s="28">
        <f t="shared" si="0"/>
        <v>2499.6</v>
      </c>
      <c r="N22" s="28">
        <f t="shared" si="1"/>
        <v>2499.6</v>
      </c>
      <c r="O22" s="23" t="s">
        <v>142</v>
      </c>
      <c r="P22" s="24" t="s">
        <v>99</v>
      </c>
      <c r="Q22" s="24">
        <v>30</v>
      </c>
      <c r="R22" s="29" t="s">
        <v>100</v>
      </c>
      <c r="S22" s="24"/>
      <c r="T22" s="30"/>
      <c r="U22" s="31" t="s">
        <v>164</v>
      </c>
    </row>
    <row r="23" spans="1:21" ht="63" x14ac:dyDescent="0.25">
      <c r="A23" s="22">
        <v>20</v>
      </c>
      <c r="B23" s="23"/>
      <c r="C23" s="24" t="s">
        <v>184</v>
      </c>
      <c r="D23" s="24"/>
      <c r="E23" s="25" t="s">
        <v>185</v>
      </c>
      <c r="F23" s="26" t="s">
        <v>23</v>
      </c>
      <c r="G23" s="25" t="s">
        <v>146</v>
      </c>
      <c r="H23" s="24">
        <v>120</v>
      </c>
      <c r="I23" s="26" t="s">
        <v>24</v>
      </c>
      <c r="J23" s="26" t="s">
        <v>9</v>
      </c>
      <c r="K23" s="27">
        <v>46357</v>
      </c>
      <c r="L23" s="28">
        <v>20.83</v>
      </c>
      <c r="M23" s="28">
        <f t="shared" ref="M23" si="2">L23*H23</f>
        <v>2499.6</v>
      </c>
      <c r="N23" s="28">
        <f t="shared" ref="N23" si="3">M23</f>
        <v>2499.6</v>
      </c>
      <c r="O23" s="23" t="s">
        <v>142</v>
      </c>
      <c r="P23" s="24" t="s">
        <v>99</v>
      </c>
      <c r="Q23" s="24">
        <v>30</v>
      </c>
      <c r="R23" s="29" t="s">
        <v>100</v>
      </c>
      <c r="S23" s="24"/>
      <c r="T23" s="30"/>
      <c r="U23" s="31" t="s">
        <v>164</v>
      </c>
    </row>
    <row r="24" spans="1:21" ht="63" x14ac:dyDescent="0.25">
      <c r="A24" s="22">
        <v>21</v>
      </c>
      <c r="B24" s="23"/>
      <c r="C24" s="24" t="s">
        <v>184</v>
      </c>
      <c r="D24" s="24"/>
      <c r="E24" s="25" t="s">
        <v>185</v>
      </c>
      <c r="F24" s="26" t="s">
        <v>19</v>
      </c>
      <c r="G24" s="25" t="s">
        <v>146</v>
      </c>
      <c r="H24" s="24">
        <v>6</v>
      </c>
      <c r="I24" s="26" t="s">
        <v>20</v>
      </c>
      <c r="J24" s="26" t="s">
        <v>9</v>
      </c>
      <c r="K24" s="27">
        <v>46082</v>
      </c>
      <c r="L24" s="28">
        <v>400</v>
      </c>
      <c r="M24" s="28">
        <f t="shared" si="0"/>
        <v>2400</v>
      </c>
      <c r="N24" s="28">
        <f t="shared" si="1"/>
        <v>2400</v>
      </c>
      <c r="O24" s="23" t="s">
        <v>141</v>
      </c>
      <c r="P24" s="24" t="s">
        <v>99</v>
      </c>
      <c r="Q24" s="24">
        <v>39</v>
      </c>
      <c r="R24" s="29" t="s">
        <v>100</v>
      </c>
      <c r="S24" s="24"/>
      <c r="T24" s="30"/>
      <c r="U24" s="31" t="s">
        <v>164</v>
      </c>
    </row>
    <row r="25" spans="1:21" ht="63" x14ac:dyDescent="0.25">
      <c r="A25" s="22">
        <v>22</v>
      </c>
      <c r="B25" s="23"/>
      <c r="C25" s="24" t="s">
        <v>184</v>
      </c>
      <c r="D25" s="24"/>
      <c r="E25" s="25" t="s">
        <v>185</v>
      </c>
      <c r="F25" s="26" t="s">
        <v>15</v>
      </c>
      <c r="G25" s="25" t="s">
        <v>146</v>
      </c>
      <c r="H25" s="24">
        <v>2</v>
      </c>
      <c r="I25" s="26" t="s">
        <v>16</v>
      </c>
      <c r="J25" s="26" t="s">
        <v>9</v>
      </c>
      <c r="K25" s="27">
        <v>46082</v>
      </c>
      <c r="L25" s="28">
        <v>150</v>
      </c>
      <c r="M25" s="28">
        <f t="shared" si="0"/>
        <v>300</v>
      </c>
      <c r="N25" s="28">
        <f t="shared" si="1"/>
        <v>300</v>
      </c>
      <c r="O25" s="23" t="s">
        <v>141</v>
      </c>
      <c r="P25" s="24" t="s">
        <v>99</v>
      </c>
      <c r="Q25" s="24">
        <v>40</v>
      </c>
      <c r="R25" s="29" t="s">
        <v>100</v>
      </c>
      <c r="S25" s="24"/>
      <c r="T25" s="30"/>
      <c r="U25" s="31" t="s">
        <v>164</v>
      </c>
    </row>
    <row r="26" spans="1:21" ht="63" x14ac:dyDescent="0.25">
      <c r="A26" s="22">
        <v>23</v>
      </c>
      <c r="B26" s="23"/>
      <c r="C26" s="24" t="s">
        <v>184</v>
      </c>
      <c r="D26" s="24"/>
      <c r="E26" s="25" t="s">
        <v>185</v>
      </c>
      <c r="F26" s="26" t="s">
        <v>153</v>
      </c>
      <c r="G26" s="25" t="s">
        <v>146</v>
      </c>
      <c r="H26" s="24">
        <v>53</v>
      </c>
      <c r="I26" s="26" t="s">
        <v>88</v>
      </c>
      <c r="J26" s="26" t="s">
        <v>9</v>
      </c>
      <c r="K26" s="27">
        <v>46113</v>
      </c>
      <c r="L26" s="28">
        <v>11.904761904761905</v>
      </c>
      <c r="M26" s="28">
        <f t="shared" si="0"/>
        <v>630.95238095238096</v>
      </c>
      <c r="N26" s="28">
        <f t="shared" si="1"/>
        <v>630.95238095238096</v>
      </c>
      <c r="O26" s="23" t="s">
        <v>142</v>
      </c>
      <c r="P26" s="24" t="s">
        <v>99</v>
      </c>
      <c r="Q26" s="24">
        <v>30</v>
      </c>
      <c r="R26" s="29" t="s">
        <v>100</v>
      </c>
      <c r="S26" s="24"/>
      <c r="T26" s="30"/>
      <c r="U26" s="31" t="s">
        <v>164</v>
      </c>
    </row>
    <row r="27" spans="1:21" ht="63" x14ac:dyDescent="0.25">
      <c r="A27" s="22">
        <v>24</v>
      </c>
      <c r="B27" s="23"/>
      <c r="C27" s="24" t="s">
        <v>184</v>
      </c>
      <c r="D27" s="24"/>
      <c r="E27" s="25" t="s">
        <v>185</v>
      </c>
      <c r="F27" s="26" t="s">
        <v>77</v>
      </c>
      <c r="G27" s="25" t="s">
        <v>146</v>
      </c>
      <c r="H27" s="24">
        <v>120</v>
      </c>
      <c r="I27" s="26" t="s">
        <v>79</v>
      </c>
      <c r="J27" s="26" t="s">
        <v>9</v>
      </c>
      <c r="K27" s="27">
        <v>46113</v>
      </c>
      <c r="L27" s="28">
        <v>7.5</v>
      </c>
      <c r="M27" s="28">
        <f t="shared" si="0"/>
        <v>900</v>
      </c>
      <c r="N27" s="28">
        <f t="shared" si="1"/>
        <v>900</v>
      </c>
      <c r="O27" s="23" t="s">
        <v>142</v>
      </c>
      <c r="P27" s="24" t="s">
        <v>99</v>
      </c>
      <c r="Q27" s="24">
        <v>30</v>
      </c>
      <c r="R27" s="29" t="s">
        <v>100</v>
      </c>
      <c r="S27" s="24"/>
      <c r="T27" s="30"/>
      <c r="U27" s="31" t="s">
        <v>164</v>
      </c>
    </row>
    <row r="28" spans="1:21" ht="63" x14ac:dyDescent="0.25">
      <c r="A28" s="22">
        <v>25</v>
      </c>
      <c r="B28" s="23"/>
      <c r="C28" s="24" t="s">
        <v>184</v>
      </c>
      <c r="D28" s="24"/>
      <c r="E28" s="25" t="s">
        <v>185</v>
      </c>
      <c r="F28" s="26" t="s">
        <v>74</v>
      </c>
      <c r="G28" s="25" t="s">
        <v>146</v>
      </c>
      <c r="H28" s="24">
        <v>13</v>
      </c>
      <c r="I28" s="26" t="s">
        <v>76</v>
      </c>
      <c r="J28" s="26" t="s">
        <v>9</v>
      </c>
      <c r="K28" s="27">
        <v>46113</v>
      </c>
      <c r="L28" s="28">
        <v>30</v>
      </c>
      <c r="M28" s="28">
        <f t="shared" si="0"/>
        <v>390</v>
      </c>
      <c r="N28" s="28">
        <f t="shared" si="1"/>
        <v>390</v>
      </c>
      <c r="O28" s="23" t="s">
        <v>142</v>
      </c>
      <c r="P28" s="24" t="s">
        <v>99</v>
      </c>
      <c r="Q28" s="24">
        <v>30</v>
      </c>
      <c r="R28" s="29" t="s">
        <v>100</v>
      </c>
      <c r="S28" s="24"/>
      <c r="T28" s="30"/>
      <c r="U28" s="31" t="s">
        <v>164</v>
      </c>
    </row>
    <row r="29" spans="1:21" ht="63" x14ac:dyDescent="0.25">
      <c r="A29" s="22">
        <v>26</v>
      </c>
      <c r="B29" s="23"/>
      <c r="C29" s="24" t="s">
        <v>184</v>
      </c>
      <c r="D29" s="24"/>
      <c r="E29" s="25" t="s">
        <v>185</v>
      </c>
      <c r="F29" s="26" t="s">
        <v>70</v>
      </c>
      <c r="G29" s="25" t="s">
        <v>146</v>
      </c>
      <c r="H29" s="24">
        <v>12</v>
      </c>
      <c r="I29" s="26" t="s">
        <v>69</v>
      </c>
      <c r="J29" s="26" t="s">
        <v>9</v>
      </c>
      <c r="K29" s="27">
        <v>46113</v>
      </c>
      <c r="L29" s="28">
        <v>10</v>
      </c>
      <c r="M29" s="28">
        <f t="shared" si="0"/>
        <v>120</v>
      </c>
      <c r="N29" s="28">
        <f t="shared" si="1"/>
        <v>120</v>
      </c>
      <c r="O29" s="23" t="s">
        <v>142</v>
      </c>
      <c r="P29" s="24" t="s">
        <v>99</v>
      </c>
      <c r="Q29" s="24">
        <v>30</v>
      </c>
      <c r="R29" s="29" t="s">
        <v>100</v>
      </c>
      <c r="S29" s="24"/>
      <c r="T29" s="30"/>
      <c r="U29" s="31" t="s">
        <v>164</v>
      </c>
    </row>
    <row r="30" spans="1:21" ht="63" x14ac:dyDescent="0.25">
      <c r="A30" s="22">
        <v>27</v>
      </c>
      <c r="B30" s="23"/>
      <c r="C30" s="24" t="s">
        <v>184</v>
      </c>
      <c r="D30" s="24"/>
      <c r="E30" s="25" t="s">
        <v>185</v>
      </c>
      <c r="F30" s="26" t="s">
        <v>55</v>
      </c>
      <c r="G30" s="25" t="s">
        <v>146</v>
      </c>
      <c r="H30" s="24">
        <v>20</v>
      </c>
      <c r="I30" s="26" t="s">
        <v>62</v>
      </c>
      <c r="J30" s="26" t="s">
        <v>9</v>
      </c>
      <c r="K30" s="27">
        <v>46113</v>
      </c>
      <c r="L30" s="28">
        <v>7.5</v>
      </c>
      <c r="M30" s="28">
        <f t="shared" si="0"/>
        <v>150</v>
      </c>
      <c r="N30" s="28">
        <f t="shared" si="1"/>
        <v>150</v>
      </c>
      <c r="O30" s="23" t="s">
        <v>142</v>
      </c>
      <c r="P30" s="24" t="s">
        <v>99</v>
      </c>
      <c r="Q30" s="24">
        <v>30</v>
      </c>
      <c r="R30" s="29" t="s">
        <v>100</v>
      </c>
      <c r="S30" s="24"/>
      <c r="T30" s="30"/>
      <c r="U30" s="31" t="s">
        <v>164</v>
      </c>
    </row>
    <row r="31" spans="1:21" ht="63" x14ac:dyDescent="0.25">
      <c r="A31" s="22">
        <v>28</v>
      </c>
      <c r="B31" s="23"/>
      <c r="C31" s="24" t="s">
        <v>184</v>
      </c>
      <c r="D31" s="24"/>
      <c r="E31" s="25" t="s">
        <v>185</v>
      </c>
      <c r="F31" s="26" t="s">
        <v>48</v>
      </c>
      <c r="G31" s="25" t="s">
        <v>146</v>
      </c>
      <c r="H31" s="24">
        <v>100</v>
      </c>
      <c r="I31" s="26" t="s">
        <v>50</v>
      </c>
      <c r="J31" s="26" t="s">
        <v>9</v>
      </c>
      <c r="K31" s="27">
        <v>46113</v>
      </c>
      <c r="L31" s="28">
        <v>1</v>
      </c>
      <c r="M31" s="28">
        <f t="shared" si="0"/>
        <v>100</v>
      </c>
      <c r="N31" s="28">
        <f t="shared" si="1"/>
        <v>100</v>
      </c>
      <c r="O31" s="23" t="s">
        <v>142</v>
      </c>
      <c r="P31" s="24" t="s">
        <v>99</v>
      </c>
      <c r="Q31" s="24">
        <v>30</v>
      </c>
      <c r="R31" s="29" t="s">
        <v>100</v>
      </c>
      <c r="S31" s="24"/>
      <c r="T31" s="30"/>
      <c r="U31" s="31" t="s">
        <v>164</v>
      </c>
    </row>
    <row r="32" spans="1:21" ht="63" x14ac:dyDescent="0.25">
      <c r="A32" s="22">
        <v>29</v>
      </c>
      <c r="B32" s="23"/>
      <c r="C32" s="24" t="s">
        <v>184</v>
      </c>
      <c r="D32" s="24"/>
      <c r="E32" s="25" t="s">
        <v>185</v>
      </c>
      <c r="F32" s="26" t="s">
        <v>51</v>
      </c>
      <c r="G32" s="25" t="s">
        <v>146</v>
      </c>
      <c r="H32" s="24">
        <v>100</v>
      </c>
      <c r="I32" s="26" t="s">
        <v>52</v>
      </c>
      <c r="J32" s="26" t="s">
        <v>9</v>
      </c>
      <c r="K32" s="27">
        <v>46113</v>
      </c>
      <c r="L32" s="28">
        <v>1</v>
      </c>
      <c r="M32" s="28">
        <f t="shared" si="0"/>
        <v>100</v>
      </c>
      <c r="N32" s="28">
        <f t="shared" si="1"/>
        <v>100</v>
      </c>
      <c r="O32" s="23" t="s">
        <v>142</v>
      </c>
      <c r="P32" s="24" t="s">
        <v>99</v>
      </c>
      <c r="Q32" s="24">
        <v>30</v>
      </c>
      <c r="R32" s="29" t="s">
        <v>100</v>
      </c>
      <c r="S32" s="24"/>
      <c r="T32" s="30"/>
      <c r="U32" s="31" t="s">
        <v>164</v>
      </c>
    </row>
    <row r="33" spans="1:21" ht="63" x14ac:dyDescent="0.25">
      <c r="A33" s="22">
        <v>30</v>
      </c>
      <c r="B33" s="23"/>
      <c r="C33" s="24" t="s">
        <v>184</v>
      </c>
      <c r="D33" s="24"/>
      <c r="E33" s="25" t="s">
        <v>185</v>
      </c>
      <c r="F33" s="26" t="s">
        <v>53</v>
      </c>
      <c r="G33" s="25" t="s">
        <v>146</v>
      </c>
      <c r="H33" s="24">
        <v>100</v>
      </c>
      <c r="I33" s="26" t="s">
        <v>54</v>
      </c>
      <c r="J33" s="26" t="s">
        <v>9</v>
      </c>
      <c r="K33" s="27">
        <v>46113</v>
      </c>
      <c r="L33" s="28">
        <v>1</v>
      </c>
      <c r="M33" s="28">
        <f t="shared" si="0"/>
        <v>100</v>
      </c>
      <c r="N33" s="28">
        <f t="shared" si="1"/>
        <v>100</v>
      </c>
      <c r="O33" s="23" t="s">
        <v>142</v>
      </c>
      <c r="P33" s="24" t="s">
        <v>99</v>
      </c>
      <c r="Q33" s="24">
        <v>30</v>
      </c>
      <c r="R33" s="29" t="s">
        <v>100</v>
      </c>
      <c r="S33" s="24"/>
      <c r="T33" s="30"/>
      <c r="U33" s="31" t="s">
        <v>164</v>
      </c>
    </row>
    <row r="34" spans="1:21" ht="63" x14ac:dyDescent="0.25">
      <c r="A34" s="22">
        <v>31</v>
      </c>
      <c r="B34" s="23"/>
      <c r="C34" s="24" t="s">
        <v>184</v>
      </c>
      <c r="D34" s="24"/>
      <c r="E34" s="25" t="s">
        <v>185</v>
      </c>
      <c r="F34" s="26" t="s">
        <v>57</v>
      </c>
      <c r="G34" s="25" t="s">
        <v>146</v>
      </c>
      <c r="H34" s="24">
        <v>20</v>
      </c>
      <c r="I34" s="26" t="s">
        <v>64</v>
      </c>
      <c r="J34" s="26" t="s">
        <v>9</v>
      </c>
      <c r="K34" s="27">
        <v>46113</v>
      </c>
      <c r="L34" s="28">
        <v>5</v>
      </c>
      <c r="M34" s="28">
        <f t="shared" si="0"/>
        <v>100</v>
      </c>
      <c r="N34" s="28">
        <f t="shared" si="1"/>
        <v>100</v>
      </c>
      <c r="O34" s="23" t="s">
        <v>142</v>
      </c>
      <c r="P34" s="24" t="s">
        <v>99</v>
      </c>
      <c r="Q34" s="24">
        <v>30</v>
      </c>
      <c r="R34" s="29" t="s">
        <v>100</v>
      </c>
      <c r="S34" s="24"/>
      <c r="T34" s="30"/>
      <c r="U34" s="31" t="s">
        <v>164</v>
      </c>
    </row>
    <row r="35" spans="1:21" ht="63" x14ac:dyDescent="0.25">
      <c r="A35" s="22">
        <v>32</v>
      </c>
      <c r="B35" s="23"/>
      <c r="C35" s="24" t="s">
        <v>185</v>
      </c>
      <c r="D35" s="24"/>
      <c r="E35" s="25" t="s">
        <v>185</v>
      </c>
      <c r="F35" s="26" t="s">
        <v>46</v>
      </c>
      <c r="G35" s="25" t="s">
        <v>146</v>
      </c>
      <c r="H35" s="24">
        <v>100</v>
      </c>
      <c r="I35" s="26" t="s">
        <v>108</v>
      </c>
      <c r="J35" s="26" t="s">
        <v>9</v>
      </c>
      <c r="K35" s="27">
        <v>46113</v>
      </c>
      <c r="L35" s="28">
        <v>4</v>
      </c>
      <c r="M35" s="28">
        <f t="shared" si="0"/>
        <v>400</v>
      </c>
      <c r="N35" s="28">
        <f t="shared" si="1"/>
        <v>400</v>
      </c>
      <c r="O35" s="23" t="s">
        <v>142</v>
      </c>
      <c r="P35" s="24" t="s">
        <v>99</v>
      </c>
      <c r="Q35" s="24">
        <v>30</v>
      </c>
      <c r="R35" s="29" t="s">
        <v>100</v>
      </c>
      <c r="S35" s="24"/>
      <c r="T35" s="30"/>
      <c r="U35" s="31" t="s">
        <v>164</v>
      </c>
    </row>
    <row r="36" spans="1:21" ht="63" x14ac:dyDescent="0.25">
      <c r="A36" s="22">
        <v>33</v>
      </c>
      <c r="B36" s="23"/>
      <c r="C36" s="24" t="s">
        <v>184</v>
      </c>
      <c r="D36" s="24"/>
      <c r="E36" s="25" t="s">
        <v>185</v>
      </c>
      <c r="F36" s="26" t="s">
        <v>83</v>
      </c>
      <c r="G36" s="25" t="s">
        <v>146</v>
      </c>
      <c r="H36" s="24">
        <v>80</v>
      </c>
      <c r="I36" s="26" t="s">
        <v>71</v>
      </c>
      <c r="J36" s="26" t="s">
        <v>9</v>
      </c>
      <c r="K36" s="27">
        <v>46113</v>
      </c>
      <c r="L36" s="28">
        <v>17.5</v>
      </c>
      <c r="M36" s="28">
        <f t="shared" si="0"/>
        <v>1400</v>
      </c>
      <c r="N36" s="28">
        <f t="shared" si="1"/>
        <v>1400</v>
      </c>
      <c r="O36" s="23" t="s">
        <v>142</v>
      </c>
      <c r="P36" s="24" t="s">
        <v>99</v>
      </c>
      <c r="Q36" s="24">
        <v>30</v>
      </c>
      <c r="R36" s="29" t="s">
        <v>100</v>
      </c>
      <c r="S36" s="24"/>
      <c r="T36" s="30"/>
      <c r="U36" s="31" t="s">
        <v>164</v>
      </c>
    </row>
    <row r="37" spans="1:21" ht="63" x14ac:dyDescent="0.25">
      <c r="A37" s="22">
        <v>34</v>
      </c>
      <c r="B37" s="23"/>
      <c r="C37" s="24" t="s">
        <v>184</v>
      </c>
      <c r="D37" s="24"/>
      <c r="E37" s="25" t="s">
        <v>185</v>
      </c>
      <c r="F37" s="26" t="s">
        <v>82</v>
      </c>
      <c r="G37" s="25" t="s">
        <v>146</v>
      </c>
      <c r="H37" s="24">
        <v>53</v>
      </c>
      <c r="I37" s="26" t="s">
        <v>81</v>
      </c>
      <c r="J37" s="26" t="s">
        <v>9</v>
      </c>
      <c r="K37" s="27">
        <v>46113</v>
      </c>
      <c r="L37" s="28">
        <v>14.285714285714286</v>
      </c>
      <c r="M37" s="28">
        <f t="shared" si="0"/>
        <v>757.14285714285722</v>
      </c>
      <c r="N37" s="28">
        <f t="shared" si="1"/>
        <v>757.14285714285722</v>
      </c>
      <c r="O37" s="23" t="s">
        <v>142</v>
      </c>
      <c r="P37" s="24" t="s">
        <v>99</v>
      </c>
      <c r="Q37" s="24">
        <v>30</v>
      </c>
      <c r="R37" s="29" t="s">
        <v>100</v>
      </c>
      <c r="S37" s="24"/>
      <c r="T37" s="30"/>
      <c r="U37" s="31" t="s">
        <v>164</v>
      </c>
    </row>
    <row r="38" spans="1:21" ht="63" x14ac:dyDescent="0.25">
      <c r="A38" s="22">
        <v>35</v>
      </c>
      <c r="B38" s="23"/>
      <c r="C38" s="24" t="s">
        <v>184</v>
      </c>
      <c r="D38" s="24"/>
      <c r="E38" s="25" t="s">
        <v>185</v>
      </c>
      <c r="F38" s="26" t="s">
        <v>273</v>
      </c>
      <c r="G38" s="25" t="s">
        <v>146</v>
      </c>
      <c r="H38" s="24">
        <v>4</v>
      </c>
      <c r="I38" s="26" t="s">
        <v>80</v>
      </c>
      <c r="J38" s="26" t="s">
        <v>9</v>
      </c>
      <c r="K38" s="27">
        <v>46113</v>
      </c>
      <c r="L38" s="28">
        <v>7.5</v>
      </c>
      <c r="M38" s="28">
        <f t="shared" si="0"/>
        <v>30</v>
      </c>
      <c r="N38" s="28">
        <f t="shared" si="1"/>
        <v>30</v>
      </c>
      <c r="O38" s="23" t="s">
        <v>142</v>
      </c>
      <c r="P38" s="24" t="s">
        <v>99</v>
      </c>
      <c r="Q38" s="24">
        <v>30</v>
      </c>
      <c r="R38" s="29" t="s">
        <v>100</v>
      </c>
      <c r="S38" s="24"/>
      <c r="T38" s="30"/>
      <c r="U38" s="31" t="s">
        <v>164</v>
      </c>
    </row>
    <row r="39" spans="1:21" ht="63" x14ac:dyDescent="0.25">
      <c r="A39" s="22">
        <v>36</v>
      </c>
      <c r="B39" s="23"/>
      <c r="C39" s="24" t="s">
        <v>184</v>
      </c>
      <c r="D39" s="24"/>
      <c r="E39" s="25" t="s">
        <v>185</v>
      </c>
      <c r="F39" s="26" t="s">
        <v>84</v>
      </c>
      <c r="G39" s="25" t="s">
        <v>146</v>
      </c>
      <c r="H39" s="24">
        <v>106</v>
      </c>
      <c r="I39" s="26" t="s">
        <v>85</v>
      </c>
      <c r="J39" s="26" t="s">
        <v>9</v>
      </c>
      <c r="K39" s="27">
        <v>46113</v>
      </c>
      <c r="L39" s="28">
        <v>2.3809523809523809</v>
      </c>
      <c r="M39" s="28">
        <f t="shared" si="0"/>
        <v>252.38095238095238</v>
      </c>
      <c r="N39" s="28">
        <f t="shared" si="1"/>
        <v>252.38095238095238</v>
      </c>
      <c r="O39" s="23" t="s">
        <v>142</v>
      </c>
      <c r="P39" s="24" t="s">
        <v>99</v>
      </c>
      <c r="Q39" s="24">
        <v>30</v>
      </c>
      <c r="R39" s="29" t="s">
        <v>100</v>
      </c>
      <c r="S39" s="24"/>
      <c r="T39" s="30"/>
      <c r="U39" s="31" t="s">
        <v>164</v>
      </c>
    </row>
    <row r="40" spans="1:21" ht="63" x14ac:dyDescent="0.25">
      <c r="A40" s="22">
        <v>37</v>
      </c>
      <c r="B40" s="23"/>
      <c r="C40" s="24" t="s">
        <v>184</v>
      </c>
      <c r="D40" s="24"/>
      <c r="E40" s="25" t="s">
        <v>185</v>
      </c>
      <c r="F40" s="26" t="s">
        <v>75</v>
      </c>
      <c r="G40" s="25" t="s">
        <v>146</v>
      </c>
      <c r="H40" s="24">
        <v>11</v>
      </c>
      <c r="I40" s="26" t="s">
        <v>78</v>
      </c>
      <c r="J40" s="26" t="s">
        <v>9</v>
      </c>
      <c r="K40" s="27">
        <v>46113</v>
      </c>
      <c r="L40" s="28">
        <v>33.333333333333336</v>
      </c>
      <c r="M40" s="28">
        <f t="shared" si="0"/>
        <v>366.66666666666669</v>
      </c>
      <c r="N40" s="28">
        <f t="shared" si="1"/>
        <v>366.66666666666669</v>
      </c>
      <c r="O40" s="23" t="s">
        <v>142</v>
      </c>
      <c r="P40" s="24" t="s">
        <v>99</v>
      </c>
      <c r="Q40" s="24">
        <v>30</v>
      </c>
      <c r="R40" s="29" t="s">
        <v>100</v>
      </c>
      <c r="S40" s="24"/>
      <c r="T40" s="30"/>
      <c r="U40" s="31" t="s">
        <v>164</v>
      </c>
    </row>
    <row r="41" spans="1:21" ht="63" x14ac:dyDescent="0.25">
      <c r="A41" s="22">
        <v>38</v>
      </c>
      <c r="B41" s="23"/>
      <c r="C41" s="24" t="s">
        <v>184</v>
      </c>
      <c r="D41" s="24"/>
      <c r="E41" s="25" t="s">
        <v>185</v>
      </c>
      <c r="F41" s="26" t="s">
        <v>58</v>
      </c>
      <c r="G41" s="25" t="s">
        <v>146</v>
      </c>
      <c r="H41" s="24">
        <v>25</v>
      </c>
      <c r="I41" s="26" t="s">
        <v>65</v>
      </c>
      <c r="J41" s="26" t="s">
        <v>9</v>
      </c>
      <c r="K41" s="27">
        <v>46113</v>
      </c>
      <c r="L41" s="28">
        <v>6</v>
      </c>
      <c r="M41" s="28">
        <f t="shared" si="0"/>
        <v>150</v>
      </c>
      <c r="N41" s="28">
        <f t="shared" si="1"/>
        <v>150</v>
      </c>
      <c r="O41" s="23" t="s">
        <v>142</v>
      </c>
      <c r="P41" s="24" t="s">
        <v>99</v>
      </c>
      <c r="Q41" s="24">
        <v>30</v>
      </c>
      <c r="R41" s="29" t="s">
        <v>100</v>
      </c>
      <c r="S41" s="24"/>
      <c r="T41" s="30"/>
      <c r="U41" s="31" t="s">
        <v>164</v>
      </c>
    </row>
    <row r="42" spans="1:21" ht="63" x14ac:dyDescent="0.25">
      <c r="A42" s="22">
        <v>39</v>
      </c>
      <c r="B42" s="23"/>
      <c r="C42" s="24" t="s">
        <v>184</v>
      </c>
      <c r="D42" s="24"/>
      <c r="E42" s="25" t="s">
        <v>185</v>
      </c>
      <c r="F42" s="26" t="s">
        <v>86</v>
      </c>
      <c r="G42" s="25" t="s">
        <v>146</v>
      </c>
      <c r="H42" s="24">
        <v>60</v>
      </c>
      <c r="I42" s="26" t="s">
        <v>200</v>
      </c>
      <c r="J42" s="26" t="s">
        <v>9</v>
      </c>
      <c r="K42" s="27">
        <v>46113</v>
      </c>
      <c r="L42" s="28">
        <v>8.3333333333333339</v>
      </c>
      <c r="M42" s="28">
        <f t="shared" si="0"/>
        <v>500.00000000000006</v>
      </c>
      <c r="N42" s="28">
        <f t="shared" si="1"/>
        <v>500.00000000000006</v>
      </c>
      <c r="O42" s="23" t="s">
        <v>142</v>
      </c>
      <c r="P42" s="24" t="s">
        <v>99</v>
      </c>
      <c r="Q42" s="24">
        <v>30</v>
      </c>
      <c r="R42" s="29" t="s">
        <v>100</v>
      </c>
      <c r="S42" s="24"/>
      <c r="T42" s="30"/>
      <c r="U42" s="31" t="s">
        <v>164</v>
      </c>
    </row>
    <row r="43" spans="1:21" ht="63" x14ac:dyDescent="0.25">
      <c r="A43" s="22">
        <v>40</v>
      </c>
      <c r="B43" s="23"/>
      <c r="C43" s="24" t="s">
        <v>184</v>
      </c>
      <c r="D43" s="24"/>
      <c r="E43" s="25" t="s">
        <v>185</v>
      </c>
      <c r="F43" s="26" t="s">
        <v>86</v>
      </c>
      <c r="G43" s="25" t="s">
        <v>146</v>
      </c>
      <c r="H43" s="24">
        <v>60</v>
      </c>
      <c r="I43" s="26" t="s">
        <v>87</v>
      </c>
      <c r="J43" s="26" t="s">
        <v>9</v>
      </c>
      <c r="K43" s="27">
        <v>46327</v>
      </c>
      <c r="L43" s="28">
        <v>8.3333333333333339</v>
      </c>
      <c r="M43" s="28">
        <f t="shared" si="0"/>
        <v>500.00000000000006</v>
      </c>
      <c r="N43" s="28">
        <f t="shared" si="1"/>
        <v>500.00000000000006</v>
      </c>
      <c r="O43" s="23" t="s">
        <v>142</v>
      </c>
      <c r="P43" s="24" t="s">
        <v>99</v>
      </c>
      <c r="Q43" s="24">
        <v>30</v>
      </c>
      <c r="R43" s="29" t="s">
        <v>100</v>
      </c>
      <c r="S43" s="24"/>
      <c r="T43" s="30"/>
      <c r="U43" s="31" t="s">
        <v>164</v>
      </c>
    </row>
    <row r="44" spans="1:21" ht="63" x14ac:dyDescent="0.25">
      <c r="A44" s="22">
        <v>41</v>
      </c>
      <c r="B44" s="23"/>
      <c r="C44" s="24" t="s">
        <v>184</v>
      </c>
      <c r="D44" s="24"/>
      <c r="E44" s="25" t="s">
        <v>185</v>
      </c>
      <c r="F44" s="26" t="s">
        <v>59</v>
      </c>
      <c r="G44" s="25" t="s">
        <v>146</v>
      </c>
      <c r="H44" s="24">
        <v>10</v>
      </c>
      <c r="I44" s="26" t="s">
        <v>66</v>
      </c>
      <c r="J44" s="26" t="s">
        <v>9</v>
      </c>
      <c r="K44" s="27">
        <v>46113</v>
      </c>
      <c r="L44" s="28">
        <v>3</v>
      </c>
      <c r="M44" s="28">
        <f t="shared" si="0"/>
        <v>30</v>
      </c>
      <c r="N44" s="28">
        <f t="shared" si="1"/>
        <v>30</v>
      </c>
      <c r="O44" s="23" t="s">
        <v>142</v>
      </c>
      <c r="P44" s="24" t="s">
        <v>99</v>
      </c>
      <c r="Q44" s="24">
        <v>30</v>
      </c>
      <c r="R44" s="29" t="s">
        <v>100</v>
      </c>
      <c r="S44" s="24"/>
      <c r="T44" s="30"/>
      <c r="U44" s="31" t="s">
        <v>164</v>
      </c>
    </row>
    <row r="45" spans="1:21" ht="63" x14ac:dyDescent="0.25">
      <c r="A45" s="22">
        <v>42</v>
      </c>
      <c r="B45" s="23"/>
      <c r="C45" s="24" t="s">
        <v>184</v>
      </c>
      <c r="D45" s="24"/>
      <c r="E45" s="25" t="s">
        <v>185</v>
      </c>
      <c r="F45" s="26" t="s">
        <v>72</v>
      </c>
      <c r="G45" s="25" t="s">
        <v>146</v>
      </c>
      <c r="H45" s="24">
        <v>6</v>
      </c>
      <c r="I45" s="26" t="s">
        <v>73</v>
      </c>
      <c r="J45" s="26" t="s">
        <v>9</v>
      </c>
      <c r="K45" s="27">
        <v>46113</v>
      </c>
      <c r="L45" s="28">
        <v>183.33333333333334</v>
      </c>
      <c r="M45" s="28">
        <f t="shared" si="0"/>
        <v>1100</v>
      </c>
      <c r="N45" s="28">
        <f t="shared" si="1"/>
        <v>1100</v>
      </c>
      <c r="O45" s="23" t="s">
        <v>142</v>
      </c>
      <c r="P45" s="24" t="s">
        <v>99</v>
      </c>
      <c r="Q45" s="24">
        <v>30</v>
      </c>
      <c r="R45" s="29" t="s">
        <v>100</v>
      </c>
      <c r="S45" s="24"/>
      <c r="T45" s="30"/>
      <c r="U45" s="31" t="s">
        <v>164</v>
      </c>
    </row>
    <row r="46" spans="1:21" ht="63" x14ac:dyDescent="0.25">
      <c r="A46" s="22">
        <v>43</v>
      </c>
      <c r="B46" s="23"/>
      <c r="C46" s="24" t="s">
        <v>184</v>
      </c>
      <c r="D46" s="24"/>
      <c r="E46" s="25" t="s">
        <v>185</v>
      </c>
      <c r="F46" s="26" t="s">
        <v>60</v>
      </c>
      <c r="G46" s="25" t="s">
        <v>146</v>
      </c>
      <c r="H46" s="24">
        <v>100</v>
      </c>
      <c r="I46" s="26" t="s">
        <v>67</v>
      </c>
      <c r="J46" s="26" t="s">
        <v>9</v>
      </c>
      <c r="K46" s="27">
        <v>46113</v>
      </c>
      <c r="L46" s="28">
        <v>1</v>
      </c>
      <c r="M46" s="28">
        <f t="shared" si="0"/>
        <v>100</v>
      </c>
      <c r="N46" s="28">
        <f t="shared" si="1"/>
        <v>100</v>
      </c>
      <c r="O46" s="23" t="s">
        <v>142</v>
      </c>
      <c r="P46" s="24" t="s">
        <v>99</v>
      </c>
      <c r="Q46" s="24">
        <v>30</v>
      </c>
      <c r="R46" s="29" t="s">
        <v>100</v>
      </c>
      <c r="S46" s="24"/>
      <c r="T46" s="30"/>
      <c r="U46" s="31" t="s">
        <v>164</v>
      </c>
    </row>
    <row r="47" spans="1:21" ht="63" x14ac:dyDescent="0.25">
      <c r="A47" s="22">
        <v>44</v>
      </c>
      <c r="B47" s="23"/>
      <c r="C47" s="24" t="s">
        <v>184</v>
      </c>
      <c r="D47" s="24"/>
      <c r="E47" s="25" t="s">
        <v>185</v>
      </c>
      <c r="F47" s="26" t="s">
        <v>61</v>
      </c>
      <c r="G47" s="25" t="s">
        <v>146</v>
      </c>
      <c r="H47" s="24">
        <v>5</v>
      </c>
      <c r="I47" s="26" t="s">
        <v>68</v>
      </c>
      <c r="J47" s="26" t="s">
        <v>9</v>
      </c>
      <c r="K47" s="27">
        <v>46113</v>
      </c>
      <c r="L47" s="28">
        <v>16</v>
      </c>
      <c r="M47" s="28">
        <f t="shared" si="0"/>
        <v>80</v>
      </c>
      <c r="N47" s="28">
        <f t="shared" si="1"/>
        <v>80</v>
      </c>
      <c r="O47" s="23" t="s">
        <v>142</v>
      </c>
      <c r="P47" s="24" t="s">
        <v>99</v>
      </c>
      <c r="Q47" s="24">
        <v>30</v>
      </c>
      <c r="R47" s="29" t="s">
        <v>100</v>
      </c>
      <c r="S47" s="24"/>
      <c r="T47" s="30"/>
      <c r="U47" s="31" t="s">
        <v>164</v>
      </c>
    </row>
    <row r="48" spans="1:21" ht="63" x14ac:dyDescent="0.25">
      <c r="A48" s="22">
        <v>45</v>
      </c>
      <c r="B48" s="23"/>
      <c r="C48" s="24" t="s">
        <v>185</v>
      </c>
      <c r="D48" s="24"/>
      <c r="E48" s="25" t="s">
        <v>185</v>
      </c>
      <c r="F48" s="26" t="s">
        <v>47</v>
      </c>
      <c r="G48" s="25" t="s">
        <v>146</v>
      </c>
      <c r="H48" s="24">
        <v>100</v>
      </c>
      <c r="I48" s="26" t="s">
        <v>49</v>
      </c>
      <c r="J48" s="26" t="s">
        <v>9</v>
      </c>
      <c r="K48" s="27">
        <v>46113</v>
      </c>
      <c r="L48" s="28">
        <v>1.5</v>
      </c>
      <c r="M48" s="28">
        <f t="shared" si="0"/>
        <v>150</v>
      </c>
      <c r="N48" s="28">
        <f t="shared" si="1"/>
        <v>150</v>
      </c>
      <c r="O48" s="23" t="s">
        <v>142</v>
      </c>
      <c r="P48" s="24" t="s">
        <v>99</v>
      </c>
      <c r="Q48" s="24">
        <v>30</v>
      </c>
      <c r="R48" s="29" t="s">
        <v>100</v>
      </c>
      <c r="S48" s="24"/>
      <c r="T48" s="30"/>
      <c r="U48" s="31" t="s">
        <v>164</v>
      </c>
    </row>
    <row r="49" spans="1:21" ht="78.75" x14ac:dyDescent="0.25">
      <c r="A49" s="22">
        <v>46</v>
      </c>
      <c r="B49" s="23"/>
      <c r="C49" s="24" t="s">
        <v>185</v>
      </c>
      <c r="D49" s="24"/>
      <c r="E49" s="25" t="s">
        <v>185</v>
      </c>
      <c r="F49" s="26" t="s">
        <v>98</v>
      </c>
      <c r="G49" s="25" t="s">
        <v>144</v>
      </c>
      <c r="H49" s="24">
        <v>1</v>
      </c>
      <c r="I49" s="26" t="s">
        <v>118</v>
      </c>
      <c r="J49" s="26" t="s">
        <v>9</v>
      </c>
      <c r="K49" s="27">
        <v>46113</v>
      </c>
      <c r="L49" s="28">
        <v>30000</v>
      </c>
      <c r="M49" s="28">
        <f t="shared" si="0"/>
        <v>30000</v>
      </c>
      <c r="N49" s="28">
        <f t="shared" si="1"/>
        <v>30000</v>
      </c>
      <c r="O49" s="23" t="s">
        <v>141</v>
      </c>
      <c r="P49" s="24" t="s">
        <v>99</v>
      </c>
      <c r="Q49" s="24">
        <v>39</v>
      </c>
      <c r="R49" s="29" t="s">
        <v>100</v>
      </c>
      <c r="S49" s="24"/>
      <c r="T49" s="30"/>
      <c r="U49" s="31" t="s">
        <v>164</v>
      </c>
    </row>
    <row r="50" spans="1:21" ht="63" x14ac:dyDescent="0.25">
      <c r="A50" s="22">
        <v>47</v>
      </c>
      <c r="B50" s="23"/>
      <c r="C50" s="24" t="s">
        <v>184</v>
      </c>
      <c r="D50" s="24"/>
      <c r="E50" s="25" t="s">
        <v>185</v>
      </c>
      <c r="F50" s="26" t="s">
        <v>56</v>
      </c>
      <c r="G50" s="25" t="s">
        <v>146</v>
      </c>
      <c r="H50" s="24">
        <v>50</v>
      </c>
      <c r="I50" s="26" t="s">
        <v>63</v>
      </c>
      <c r="J50" s="26" t="s">
        <v>9</v>
      </c>
      <c r="K50" s="27">
        <v>46113</v>
      </c>
      <c r="L50" s="28">
        <v>1</v>
      </c>
      <c r="M50" s="28">
        <f t="shared" si="0"/>
        <v>50</v>
      </c>
      <c r="N50" s="28">
        <f t="shared" si="1"/>
        <v>50</v>
      </c>
      <c r="O50" s="23" t="s">
        <v>142</v>
      </c>
      <c r="P50" s="24" t="s">
        <v>99</v>
      </c>
      <c r="Q50" s="24">
        <v>30</v>
      </c>
      <c r="R50" s="29" t="s">
        <v>100</v>
      </c>
      <c r="S50" s="24"/>
      <c r="T50" s="30"/>
      <c r="U50" s="31" t="s">
        <v>164</v>
      </c>
    </row>
    <row r="51" spans="1:21" ht="63" x14ac:dyDescent="0.25">
      <c r="A51" s="22">
        <v>48</v>
      </c>
      <c r="B51" s="23"/>
      <c r="C51" s="24" t="s">
        <v>184</v>
      </c>
      <c r="D51" s="24"/>
      <c r="E51" s="25" t="s">
        <v>185</v>
      </c>
      <c r="F51" s="26" t="s">
        <v>166</v>
      </c>
      <c r="G51" s="25" t="s">
        <v>146</v>
      </c>
      <c r="H51" s="24">
        <v>120</v>
      </c>
      <c r="I51" s="26" t="s">
        <v>105</v>
      </c>
      <c r="J51" s="26" t="s">
        <v>9</v>
      </c>
      <c r="K51" s="27">
        <v>46113</v>
      </c>
      <c r="L51" s="28">
        <v>25</v>
      </c>
      <c r="M51" s="28">
        <f t="shared" si="0"/>
        <v>3000</v>
      </c>
      <c r="N51" s="28">
        <f t="shared" si="1"/>
        <v>3000</v>
      </c>
      <c r="O51" s="23" t="s">
        <v>142</v>
      </c>
      <c r="P51" s="24" t="s">
        <v>99</v>
      </c>
      <c r="Q51" s="24">
        <v>30</v>
      </c>
      <c r="R51" s="29" t="s">
        <v>100</v>
      </c>
      <c r="S51" s="24"/>
      <c r="T51" s="30"/>
      <c r="U51" s="31" t="s">
        <v>164</v>
      </c>
    </row>
    <row r="52" spans="1:21" ht="63" x14ac:dyDescent="0.25">
      <c r="A52" s="22">
        <v>49</v>
      </c>
      <c r="B52" s="23"/>
      <c r="C52" s="24" t="s">
        <v>184</v>
      </c>
      <c r="D52" s="24"/>
      <c r="E52" s="25" t="s">
        <v>185</v>
      </c>
      <c r="F52" s="26" t="s">
        <v>15</v>
      </c>
      <c r="G52" s="25" t="s">
        <v>146</v>
      </c>
      <c r="H52" s="24">
        <v>6</v>
      </c>
      <c r="I52" s="26" t="s">
        <v>16</v>
      </c>
      <c r="J52" s="26" t="s">
        <v>9</v>
      </c>
      <c r="K52" s="27">
        <v>46143</v>
      </c>
      <c r="L52" s="28">
        <v>150</v>
      </c>
      <c r="M52" s="28">
        <f t="shared" si="0"/>
        <v>900</v>
      </c>
      <c r="N52" s="28">
        <f t="shared" si="1"/>
        <v>900</v>
      </c>
      <c r="O52" s="23" t="s">
        <v>141</v>
      </c>
      <c r="P52" s="24" t="s">
        <v>99</v>
      </c>
      <c r="Q52" s="24">
        <v>40</v>
      </c>
      <c r="R52" s="29" t="s">
        <v>100</v>
      </c>
      <c r="S52" s="24"/>
      <c r="T52" s="30"/>
      <c r="U52" s="31" t="s">
        <v>164</v>
      </c>
    </row>
    <row r="53" spans="1:21" ht="63" x14ac:dyDescent="0.25">
      <c r="A53" s="22">
        <v>50</v>
      </c>
      <c r="B53" s="23"/>
      <c r="C53" s="24" t="s">
        <v>185</v>
      </c>
      <c r="D53" s="24"/>
      <c r="E53" s="25" t="s">
        <v>185</v>
      </c>
      <c r="F53" s="26" t="s">
        <v>21</v>
      </c>
      <c r="G53" s="25" t="s">
        <v>146</v>
      </c>
      <c r="H53" s="44">
        <v>5000</v>
      </c>
      <c r="I53" s="26" t="s">
        <v>22</v>
      </c>
      <c r="J53" s="26" t="s">
        <v>9</v>
      </c>
      <c r="K53" s="27">
        <v>46174</v>
      </c>
      <c r="L53" s="28">
        <v>1</v>
      </c>
      <c r="M53" s="28">
        <f t="shared" si="0"/>
        <v>5000</v>
      </c>
      <c r="N53" s="28">
        <f t="shared" si="1"/>
        <v>5000</v>
      </c>
      <c r="O53" s="23" t="s">
        <v>142</v>
      </c>
      <c r="P53" s="24" t="s">
        <v>99</v>
      </c>
      <c r="Q53" s="24">
        <v>30</v>
      </c>
      <c r="R53" s="29" t="s">
        <v>100</v>
      </c>
      <c r="S53" s="24"/>
      <c r="T53" s="30"/>
      <c r="U53" s="31" t="s">
        <v>164</v>
      </c>
    </row>
    <row r="54" spans="1:21" ht="63" x14ac:dyDescent="0.25">
      <c r="A54" s="22">
        <v>51</v>
      </c>
      <c r="B54" s="23"/>
      <c r="C54" s="24" t="s">
        <v>185</v>
      </c>
      <c r="D54" s="24"/>
      <c r="E54" s="25" t="s">
        <v>185</v>
      </c>
      <c r="F54" s="26" t="s">
        <v>129</v>
      </c>
      <c r="G54" s="25" t="s">
        <v>146</v>
      </c>
      <c r="H54" s="24">
        <v>10</v>
      </c>
      <c r="I54" s="26" t="s">
        <v>130</v>
      </c>
      <c r="J54" s="26" t="s">
        <v>9</v>
      </c>
      <c r="K54" s="27">
        <v>46174</v>
      </c>
      <c r="L54" s="28">
        <v>15000</v>
      </c>
      <c r="M54" s="28">
        <f t="shared" si="0"/>
        <v>150000</v>
      </c>
      <c r="N54" s="28">
        <f t="shared" si="1"/>
        <v>150000</v>
      </c>
      <c r="O54" s="23" t="s">
        <v>142</v>
      </c>
      <c r="P54" s="24" t="s">
        <v>134</v>
      </c>
      <c r="Q54" s="24">
        <v>52</v>
      </c>
      <c r="R54" s="29" t="s">
        <v>135</v>
      </c>
      <c r="S54" s="24" t="s">
        <v>136</v>
      </c>
      <c r="T54" s="30"/>
      <c r="U54" s="31" t="s">
        <v>164</v>
      </c>
    </row>
    <row r="55" spans="1:21" ht="63" x14ac:dyDescent="0.25">
      <c r="A55" s="22">
        <v>52</v>
      </c>
      <c r="B55" s="23"/>
      <c r="C55" s="24" t="s">
        <v>185</v>
      </c>
      <c r="D55" s="24"/>
      <c r="E55" s="25" t="s">
        <v>185</v>
      </c>
      <c r="F55" s="26" t="s">
        <v>133</v>
      </c>
      <c r="G55" s="25" t="s">
        <v>146</v>
      </c>
      <c r="H55" s="24">
        <v>10</v>
      </c>
      <c r="I55" s="26" t="s">
        <v>268</v>
      </c>
      <c r="J55" s="26" t="s">
        <v>9</v>
      </c>
      <c r="K55" s="27">
        <v>46174</v>
      </c>
      <c r="L55" s="28">
        <v>2500</v>
      </c>
      <c r="M55" s="28">
        <f t="shared" si="0"/>
        <v>25000</v>
      </c>
      <c r="N55" s="28">
        <f t="shared" si="1"/>
        <v>25000</v>
      </c>
      <c r="O55" s="23" t="s">
        <v>142</v>
      </c>
      <c r="P55" s="24" t="s">
        <v>134</v>
      </c>
      <c r="Q55" s="24">
        <v>52</v>
      </c>
      <c r="R55" s="29" t="s">
        <v>135</v>
      </c>
      <c r="S55" s="24" t="s">
        <v>136</v>
      </c>
      <c r="T55" s="30"/>
      <c r="U55" s="31" t="s">
        <v>164</v>
      </c>
    </row>
    <row r="56" spans="1:21" ht="63" x14ac:dyDescent="0.25">
      <c r="A56" s="22">
        <v>53</v>
      </c>
      <c r="B56" s="23"/>
      <c r="C56" s="24" t="s">
        <v>185</v>
      </c>
      <c r="D56" s="24"/>
      <c r="E56" s="25" t="s">
        <v>185</v>
      </c>
      <c r="F56" s="26" t="s">
        <v>131</v>
      </c>
      <c r="G56" s="25" t="s">
        <v>146</v>
      </c>
      <c r="H56" s="24">
        <v>2</v>
      </c>
      <c r="I56" s="26" t="s">
        <v>132</v>
      </c>
      <c r="J56" s="26" t="s">
        <v>9</v>
      </c>
      <c r="K56" s="27">
        <v>46174</v>
      </c>
      <c r="L56" s="28">
        <v>15000</v>
      </c>
      <c r="M56" s="28">
        <f t="shared" si="0"/>
        <v>30000</v>
      </c>
      <c r="N56" s="28">
        <f t="shared" si="1"/>
        <v>30000</v>
      </c>
      <c r="O56" s="23" t="s">
        <v>142</v>
      </c>
      <c r="P56" s="24" t="s">
        <v>134</v>
      </c>
      <c r="Q56" s="24">
        <v>52</v>
      </c>
      <c r="R56" s="29" t="s">
        <v>135</v>
      </c>
      <c r="S56" s="24" t="s">
        <v>136</v>
      </c>
      <c r="T56" s="30"/>
      <c r="U56" s="31" t="s">
        <v>164</v>
      </c>
    </row>
    <row r="57" spans="1:21" ht="94.5" x14ac:dyDescent="0.25">
      <c r="A57" s="22">
        <v>54</v>
      </c>
      <c r="B57" s="23"/>
      <c r="C57" s="24" t="s">
        <v>184</v>
      </c>
      <c r="D57" s="24"/>
      <c r="E57" s="25" t="s">
        <v>185</v>
      </c>
      <c r="F57" s="26" t="s">
        <v>30</v>
      </c>
      <c r="G57" s="25" t="s">
        <v>146</v>
      </c>
      <c r="H57" s="24">
        <v>4</v>
      </c>
      <c r="I57" s="26" t="s">
        <v>107</v>
      </c>
      <c r="J57" s="26" t="s">
        <v>9</v>
      </c>
      <c r="K57" s="27">
        <v>46204</v>
      </c>
      <c r="L57" s="28">
        <v>750</v>
      </c>
      <c r="M57" s="28">
        <f t="shared" si="0"/>
        <v>3000</v>
      </c>
      <c r="N57" s="28">
        <f t="shared" si="1"/>
        <v>3000</v>
      </c>
      <c r="O57" s="23" t="s">
        <v>142</v>
      </c>
      <c r="P57" s="24" t="s">
        <v>99</v>
      </c>
      <c r="Q57" s="24">
        <v>30</v>
      </c>
      <c r="R57" s="29" t="s">
        <v>100</v>
      </c>
      <c r="S57" s="24"/>
      <c r="T57" s="30"/>
      <c r="U57" s="31" t="s">
        <v>164</v>
      </c>
    </row>
    <row r="58" spans="1:21" ht="78.75" x14ac:dyDescent="0.25">
      <c r="A58" s="22">
        <v>55</v>
      </c>
      <c r="B58" s="23"/>
      <c r="C58" s="24" t="s">
        <v>184</v>
      </c>
      <c r="D58" s="24"/>
      <c r="E58" s="25"/>
      <c r="F58" s="26" t="s">
        <v>97</v>
      </c>
      <c r="G58" s="25" t="s">
        <v>144</v>
      </c>
      <c r="H58" s="24">
        <v>1</v>
      </c>
      <c r="I58" s="26" t="s">
        <v>119</v>
      </c>
      <c r="J58" s="26" t="s">
        <v>9</v>
      </c>
      <c r="K58" s="27">
        <v>46204</v>
      </c>
      <c r="L58" s="28">
        <v>126000</v>
      </c>
      <c r="M58" s="28">
        <f t="shared" si="0"/>
        <v>126000</v>
      </c>
      <c r="N58" s="28">
        <f t="shared" si="1"/>
        <v>126000</v>
      </c>
      <c r="O58" s="23" t="s">
        <v>141</v>
      </c>
      <c r="P58" s="24" t="s">
        <v>99</v>
      </c>
      <c r="Q58" s="24">
        <v>40</v>
      </c>
      <c r="R58" s="29" t="s">
        <v>100</v>
      </c>
      <c r="S58" s="24"/>
      <c r="T58" s="30"/>
      <c r="U58" s="31" t="s">
        <v>164</v>
      </c>
    </row>
    <row r="59" spans="1:21" ht="63" x14ac:dyDescent="0.25">
      <c r="A59" s="22">
        <v>56</v>
      </c>
      <c r="B59" s="23"/>
      <c r="C59" s="24" t="s">
        <v>184</v>
      </c>
      <c r="D59" s="24"/>
      <c r="E59" s="25"/>
      <c r="F59" s="26" t="s">
        <v>34</v>
      </c>
      <c r="G59" s="25" t="s">
        <v>146</v>
      </c>
      <c r="H59" s="24">
        <v>12</v>
      </c>
      <c r="I59" s="26" t="s">
        <v>35</v>
      </c>
      <c r="J59" s="26" t="s">
        <v>9</v>
      </c>
      <c r="K59" s="27">
        <v>46296</v>
      </c>
      <c r="L59" s="28">
        <v>16.666666666666668</v>
      </c>
      <c r="M59" s="28">
        <f t="shared" si="0"/>
        <v>200</v>
      </c>
      <c r="N59" s="28">
        <f t="shared" si="1"/>
        <v>200</v>
      </c>
      <c r="O59" s="23" t="s">
        <v>142</v>
      </c>
      <c r="P59" s="24" t="s">
        <v>99</v>
      </c>
      <c r="Q59" s="24">
        <v>30</v>
      </c>
      <c r="R59" s="29" t="s">
        <v>100</v>
      </c>
      <c r="S59" s="24"/>
      <c r="T59" s="30"/>
      <c r="U59" s="31" t="s">
        <v>164</v>
      </c>
    </row>
    <row r="60" spans="1:21" ht="63" x14ac:dyDescent="0.25">
      <c r="A60" s="22">
        <v>57</v>
      </c>
      <c r="B60" s="23"/>
      <c r="C60" s="24" t="s">
        <v>184</v>
      </c>
      <c r="D60" s="24"/>
      <c r="E60" s="25"/>
      <c r="F60" s="26" t="s">
        <v>158</v>
      </c>
      <c r="G60" s="25" t="s">
        <v>146</v>
      </c>
      <c r="H60" s="24">
        <v>150</v>
      </c>
      <c r="I60" s="26" t="s">
        <v>36</v>
      </c>
      <c r="J60" s="26" t="s">
        <v>9</v>
      </c>
      <c r="K60" s="27">
        <v>46113</v>
      </c>
      <c r="L60" s="28">
        <v>5.333333333333333</v>
      </c>
      <c r="M60" s="28">
        <f>L60*H60</f>
        <v>800</v>
      </c>
      <c r="N60" s="28">
        <f>M60</f>
        <v>800</v>
      </c>
      <c r="O60" s="23" t="s">
        <v>142</v>
      </c>
      <c r="P60" s="24" t="s">
        <v>99</v>
      </c>
      <c r="Q60" s="24">
        <v>30</v>
      </c>
      <c r="R60" s="29" t="s">
        <v>100</v>
      </c>
      <c r="S60" s="24"/>
      <c r="T60" s="30"/>
      <c r="U60" s="31" t="s">
        <v>164</v>
      </c>
    </row>
    <row r="61" spans="1:21" ht="63" x14ac:dyDescent="0.25">
      <c r="A61" s="22">
        <v>58</v>
      </c>
      <c r="B61" s="23"/>
      <c r="C61" s="24" t="s">
        <v>184</v>
      </c>
      <c r="D61" s="24"/>
      <c r="E61" s="25"/>
      <c r="F61" s="26" t="s">
        <v>269</v>
      </c>
      <c r="G61" s="25" t="s">
        <v>146</v>
      </c>
      <c r="H61" s="24">
        <v>50</v>
      </c>
      <c r="I61" s="26" t="s">
        <v>33</v>
      </c>
      <c r="J61" s="26" t="s">
        <v>9</v>
      </c>
      <c r="K61" s="27">
        <v>46296</v>
      </c>
      <c r="L61" s="28">
        <v>6</v>
      </c>
      <c r="M61" s="28">
        <f t="shared" si="0"/>
        <v>300</v>
      </c>
      <c r="N61" s="28">
        <f t="shared" si="1"/>
        <v>300</v>
      </c>
      <c r="O61" s="23" t="s">
        <v>142</v>
      </c>
      <c r="P61" s="24" t="s">
        <v>99</v>
      </c>
      <c r="Q61" s="24">
        <v>30</v>
      </c>
      <c r="R61" s="29" t="s">
        <v>100</v>
      </c>
      <c r="S61" s="24"/>
      <c r="T61" s="23"/>
      <c r="U61" s="31" t="s">
        <v>164</v>
      </c>
    </row>
    <row r="62" spans="1:21" ht="63" x14ac:dyDescent="0.25">
      <c r="A62" s="22">
        <v>59</v>
      </c>
      <c r="B62" s="23"/>
      <c r="C62" s="24" t="s">
        <v>184</v>
      </c>
      <c r="D62" s="24"/>
      <c r="E62" s="25"/>
      <c r="F62" s="26" t="s">
        <v>37</v>
      </c>
      <c r="G62" s="25" t="s">
        <v>146</v>
      </c>
      <c r="H62" s="24">
        <v>848</v>
      </c>
      <c r="I62" s="26" t="s">
        <v>38</v>
      </c>
      <c r="J62" s="26" t="s">
        <v>9</v>
      </c>
      <c r="K62" s="27">
        <v>46235</v>
      </c>
      <c r="L62" s="28">
        <v>7.5</v>
      </c>
      <c r="M62" s="28">
        <f t="shared" ref="M62:M88" si="4">L62*H62</f>
        <v>6360</v>
      </c>
      <c r="N62" s="28">
        <f t="shared" ref="N62:N88" si="5">M62</f>
        <v>6360</v>
      </c>
      <c r="O62" s="23" t="s">
        <v>142</v>
      </c>
      <c r="P62" s="24" t="s">
        <v>99</v>
      </c>
      <c r="Q62" s="24">
        <v>30</v>
      </c>
      <c r="R62" s="29" t="s">
        <v>100</v>
      </c>
      <c r="S62" s="24"/>
      <c r="T62" s="23"/>
      <c r="U62" s="31" t="s">
        <v>164</v>
      </c>
    </row>
    <row r="63" spans="1:21" ht="94.5" x14ac:dyDescent="0.25">
      <c r="A63" s="22">
        <v>60</v>
      </c>
      <c r="B63" s="23"/>
      <c r="C63" s="24" t="s">
        <v>184</v>
      </c>
      <c r="D63" s="24"/>
      <c r="E63" s="25" t="s">
        <v>185</v>
      </c>
      <c r="F63" s="26" t="s">
        <v>29</v>
      </c>
      <c r="G63" s="25" t="s">
        <v>144</v>
      </c>
      <c r="H63" s="24">
        <v>1</v>
      </c>
      <c r="I63" s="26" t="s">
        <v>106</v>
      </c>
      <c r="J63" s="26" t="s">
        <v>9</v>
      </c>
      <c r="K63" s="27">
        <v>46235</v>
      </c>
      <c r="L63" s="28">
        <v>262000</v>
      </c>
      <c r="M63" s="28">
        <f t="shared" si="4"/>
        <v>262000</v>
      </c>
      <c r="N63" s="28">
        <f t="shared" si="5"/>
        <v>262000</v>
      </c>
      <c r="O63" s="23" t="s">
        <v>141</v>
      </c>
      <c r="P63" s="24" t="s">
        <v>99</v>
      </c>
      <c r="Q63" s="24">
        <v>39</v>
      </c>
      <c r="R63" s="29" t="s">
        <v>101</v>
      </c>
      <c r="S63" s="24"/>
      <c r="T63" s="23"/>
      <c r="U63" s="31" t="s">
        <v>164</v>
      </c>
    </row>
    <row r="64" spans="1:21" ht="63" x14ac:dyDescent="0.25">
      <c r="A64" s="22">
        <v>61</v>
      </c>
      <c r="B64" s="45"/>
      <c r="C64" s="46" t="s">
        <v>184</v>
      </c>
      <c r="D64" s="46"/>
      <c r="E64" s="47"/>
      <c r="F64" s="33" t="s">
        <v>270</v>
      </c>
      <c r="G64" s="47" t="s">
        <v>146</v>
      </c>
      <c r="H64" s="46">
        <v>1</v>
      </c>
      <c r="I64" s="48" t="s">
        <v>113</v>
      </c>
      <c r="J64" s="48" t="s">
        <v>9</v>
      </c>
      <c r="K64" s="27">
        <v>46296</v>
      </c>
      <c r="L64" s="7">
        <v>3000</v>
      </c>
      <c r="M64" s="7">
        <f t="shared" si="4"/>
        <v>3000</v>
      </c>
      <c r="N64" s="7">
        <f t="shared" si="5"/>
        <v>3000</v>
      </c>
      <c r="O64" s="45" t="s">
        <v>141</v>
      </c>
      <c r="P64" s="46" t="s">
        <v>99</v>
      </c>
      <c r="Q64" s="46">
        <v>39</v>
      </c>
      <c r="R64" s="49" t="s">
        <v>100</v>
      </c>
      <c r="S64" s="46"/>
      <c r="T64" s="45"/>
      <c r="U64" s="31" t="s">
        <v>164</v>
      </c>
    </row>
    <row r="65" spans="1:21" ht="63" x14ac:dyDescent="0.25">
      <c r="A65" s="22">
        <v>62</v>
      </c>
      <c r="B65" s="23"/>
      <c r="C65" s="24" t="s">
        <v>184</v>
      </c>
      <c r="D65" s="24"/>
      <c r="E65" s="25"/>
      <c r="F65" s="26" t="s">
        <v>95</v>
      </c>
      <c r="G65" s="25" t="s">
        <v>146</v>
      </c>
      <c r="H65" s="24">
        <v>110</v>
      </c>
      <c r="I65" s="26" t="s">
        <v>116</v>
      </c>
      <c r="J65" s="26" t="s">
        <v>9</v>
      </c>
      <c r="K65" s="27">
        <v>46296</v>
      </c>
      <c r="L65" s="28">
        <v>15</v>
      </c>
      <c r="M65" s="28">
        <f t="shared" si="4"/>
        <v>1650</v>
      </c>
      <c r="N65" s="28">
        <f t="shared" si="5"/>
        <v>1650</v>
      </c>
      <c r="O65" s="23" t="s">
        <v>142</v>
      </c>
      <c r="P65" s="24" t="s">
        <v>99</v>
      </c>
      <c r="Q65" s="24">
        <v>30</v>
      </c>
      <c r="R65" s="29" t="s">
        <v>100</v>
      </c>
      <c r="S65" s="24"/>
      <c r="T65" s="23"/>
      <c r="U65" s="31" t="s">
        <v>164</v>
      </c>
    </row>
    <row r="66" spans="1:21" ht="63" x14ac:dyDescent="0.25">
      <c r="A66" s="22">
        <v>63</v>
      </c>
      <c r="B66" s="23"/>
      <c r="C66" s="24" t="s">
        <v>184</v>
      </c>
      <c r="D66" s="24"/>
      <c r="E66" s="25"/>
      <c r="F66" s="26" t="s">
        <v>39</v>
      </c>
      <c r="G66" s="25" t="s">
        <v>144</v>
      </c>
      <c r="H66" s="24">
        <v>1</v>
      </c>
      <c r="I66" s="26" t="s">
        <v>40</v>
      </c>
      <c r="J66" s="26" t="s">
        <v>9</v>
      </c>
      <c r="K66" s="27">
        <v>46327</v>
      </c>
      <c r="L66" s="28">
        <v>15000</v>
      </c>
      <c r="M66" s="28">
        <f t="shared" si="4"/>
        <v>15000</v>
      </c>
      <c r="N66" s="28">
        <f t="shared" si="5"/>
        <v>15000</v>
      </c>
      <c r="O66" s="23" t="s">
        <v>141</v>
      </c>
      <c r="P66" s="24" t="s">
        <v>99</v>
      </c>
      <c r="Q66" s="24">
        <v>39</v>
      </c>
      <c r="R66" s="29" t="s">
        <v>100</v>
      </c>
      <c r="S66" s="24"/>
      <c r="T66" s="23"/>
      <c r="U66" s="31" t="s">
        <v>164</v>
      </c>
    </row>
    <row r="67" spans="1:21" ht="94.5" x14ac:dyDescent="0.25">
      <c r="A67" s="22">
        <v>64</v>
      </c>
      <c r="B67" s="23"/>
      <c r="C67" s="24" t="s">
        <v>184</v>
      </c>
      <c r="D67" s="24"/>
      <c r="E67" s="25"/>
      <c r="F67" s="26" t="s">
        <v>110</v>
      </c>
      <c r="G67" s="25" t="s">
        <v>144</v>
      </c>
      <c r="H67" s="24">
        <v>1</v>
      </c>
      <c r="I67" s="26" t="s">
        <v>111</v>
      </c>
      <c r="J67" s="26" t="s">
        <v>9</v>
      </c>
      <c r="K67" s="27">
        <v>46327</v>
      </c>
      <c r="L67" s="28">
        <v>160000</v>
      </c>
      <c r="M67" s="28">
        <f t="shared" si="4"/>
        <v>160000</v>
      </c>
      <c r="N67" s="28">
        <f t="shared" si="5"/>
        <v>160000</v>
      </c>
      <c r="O67" s="23" t="s">
        <v>141</v>
      </c>
      <c r="P67" s="24" t="s">
        <v>99</v>
      </c>
      <c r="Q67" s="24">
        <v>39</v>
      </c>
      <c r="R67" s="29" t="s">
        <v>100</v>
      </c>
      <c r="S67" s="24"/>
      <c r="T67" s="23"/>
      <c r="U67" s="31" t="s">
        <v>164</v>
      </c>
    </row>
    <row r="68" spans="1:21" ht="63" x14ac:dyDescent="0.25">
      <c r="A68" s="22">
        <v>65</v>
      </c>
      <c r="B68" s="23"/>
      <c r="C68" s="24" t="s">
        <v>184</v>
      </c>
      <c r="D68" s="24"/>
      <c r="E68" s="25"/>
      <c r="F68" s="26" t="s">
        <v>42</v>
      </c>
      <c r="G68" s="25" t="s">
        <v>146</v>
      </c>
      <c r="H68" s="24">
        <v>300</v>
      </c>
      <c r="I68" s="26" t="s">
        <v>43</v>
      </c>
      <c r="J68" s="26" t="s">
        <v>9</v>
      </c>
      <c r="K68" s="27">
        <v>46327</v>
      </c>
      <c r="L68" s="28">
        <v>3.33</v>
      </c>
      <c r="M68" s="28">
        <f t="shared" si="4"/>
        <v>999</v>
      </c>
      <c r="N68" s="28">
        <f t="shared" si="5"/>
        <v>999</v>
      </c>
      <c r="O68" s="23" t="s">
        <v>142</v>
      </c>
      <c r="P68" s="24" t="s">
        <v>99</v>
      </c>
      <c r="Q68" s="24">
        <v>30</v>
      </c>
      <c r="R68" s="29" t="s">
        <v>100</v>
      </c>
      <c r="S68" s="24"/>
      <c r="T68" s="23"/>
      <c r="U68" s="31" t="s">
        <v>164</v>
      </c>
    </row>
    <row r="69" spans="1:21" ht="63" x14ac:dyDescent="0.25">
      <c r="A69" s="22">
        <v>66</v>
      </c>
      <c r="B69" s="23"/>
      <c r="C69" s="24" t="s">
        <v>184</v>
      </c>
      <c r="D69" s="24"/>
      <c r="E69" s="25"/>
      <c r="F69" s="26" t="s">
        <v>44</v>
      </c>
      <c r="G69" s="25" t="s">
        <v>146</v>
      </c>
      <c r="H69" s="24">
        <v>50</v>
      </c>
      <c r="I69" s="26" t="s">
        <v>45</v>
      </c>
      <c r="J69" s="26" t="s">
        <v>9</v>
      </c>
      <c r="K69" s="27">
        <v>46327</v>
      </c>
      <c r="L69" s="28">
        <v>4</v>
      </c>
      <c r="M69" s="28">
        <f t="shared" si="4"/>
        <v>200</v>
      </c>
      <c r="N69" s="28">
        <f t="shared" si="5"/>
        <v>200</v>
      </c>
      <c r="O69" s="23" t="s">
        <v>142</v>
      </c>
      <c r="P69" s="24" t="s">
        <v>99</v>
      </c>
      <c r="Q69" s="24">
        <v>30</v>
      </c>
      <c r="R69" s="29" t="s">
        <v>100</v>
      </c>
      <c r="S69" s="24"/>
      <c r="T69" s="23"/>
      <c r="U69" s="31" t="s">
        <v>164</v>
      </c>
    </row>
    <row r="70" spans="1:21" ht="63" x14ac:dyDescent="0.25">
      <c r="A70" s="22">
        <v>67</v>
      </c>
      <c r="B70" s="23"/>
      <c r="C70" s="24" t="s">
        <v>184</v>
      </c>
      <c r="D70" s="24"/>
      <c r="E70" s="25"/>
      <c r="F70" s="26" t="s">
        <v>41</v>
      </c>
      <c r="G70" s="25" t="s">
        <v>146</v>
      </c>
      <c r="H70" s="24">
        <v>2</v>
      </c>
      <c r="I70" s="26" t="s">
        <v>16</v>
      </c>
      <c r="J70" s="26" t="s">
        <v>9</v>
      </c>
      <c r="K70" s="27">
        <v>46327</v>
      </c>
      <c r="L70" s="28">
        <v>500</v>
      </c>
      <c r="M70" s="28">
        <f t="shared" si="4"/>
        <v>1000</v>
      </c>
      <c r="N70" s="28">
        <f t="shared" si="5"/>
        <v>1000</v>
      </c>
      <c r="O70" s="23" t="s">
        <v>141</v>
      </c>
      <c r="P70" s="24" t="s">
        <v>99</v>
      </c>
      <c r="Q70" s="24">
        <v>40</v>
      </c>
      <c r="R70" s="29" t="s">
        <v>100</v>
      </c>
      <c r="S70" s="24"/>
      <c r="T70" s="23"/>
      <c r="U70" s="31" t="s">
        <v>164</v>
      </c>
    </row>
    <row r="71" spans="1:21" ht="63" x14ac:dyDescent="0.25">
      <c r="A71" s="22">
        <v>68</v>
      </c>
      <c r="B71" s="23"/>
      <c r="C71" s="24" t="s">
        <v>184</v>
      </c>
      <c r="D71" s="24"/>
      <c r="E71" s="25" t="s">
        <v>185</v>
      </c>
      <c r="F71" s="26" t="s">
        <v>15</v>
      </c>
      <c r="G71" s="25" t="s">
        <v>146</v>
      </c>
      <c r="H71" s="24">
        <v>2</v>
      </c>
      <c r="I71" s="26" t="s">
        <v>16</v>
      </c>
      <c r="J71" s="26" t="s">
        <v>9</v>
      </c>
      <c r="K71" s="27">
        <v>46327</v>
      </c>
      <c r="L71" s="28">
        <v>150</v>
      </c>
      <c r="M71" s="28">
        <f t="shared" si="4"/>
        <v>300</v>
      </c>
      <c r="N71" s="28">
        <f t="shared" si="5"/>
        <v>300</v>
      </c>
      <c r="O71" s="23" t="s">
        <v>141</v>
      </c>
      <c r="P71" s="24" t="s">
        <v>99</v>
      </c>
      <c r="Q71" s="24">
        <v>40</v>
      </c>
      <c r="R71" s="29" t="s">
        <v>100</v>
      </c>
      <c r="S71" s="24"/>
      <c r="T71" s="23"/>
      <c r="U71" s="31" t="s">
        <v>164</v>
      </c>
    </row>
    <row r="72" spans="1:21" ht="94.5" x14ac:dyDescent="0.25">
      <c r="A72" s="22">
        <v>69</v>
      </c>
      <c r="B72" s="23"/>
      <c r="C72" s="24" t="s">
        <v>184</v>
      </c>
      <c r="D72" s="24"/>
      <c r="E72" s="25"/>
      <c r="F72" s="26" t="s">
        <v>91</v>
      </c>
      <c r="G72" s="25" t="s">
        <v>144</v>
      </c>
      <c r="H72" s="24">
        <v>1</v>
      </c>
      <c r="I72" s="26" t="s">
        <v>109</v>
      </c>
      <c r="J72" s="26" t="s">
        <v>9</v>
      </c>
      <c r="K72" s="27">
        <v>46357</v>
      </c>
      <c r="L72" s="28">
        <v>126000</v>
      </c>
      <c r="M72" s="28">
        <f t="shared" si="4"/>
        <v>126000</v>
      </c>
      <c r="N72" s="28">
        <f t="shared" si="5"/>
        <v>126000</v>
      </c>
      <c r="O72" s="23" t="s">
        <v>141</v>
      </c>
      <c r="P72" s="24" t="s">
        <v>99</v>
      </c>
      <c r="Q72" s="24">
        <v>39</v>
      </c>
      <c r="R72" s="29" t="s">
        <v>100</v>
      </c>
      <c r="S72" s="24"/>
      <c r="T72" s="23"/>
      <c r="U72" s="31" t="s">
        <v>164</v>
      </c>
    </row>
    <row r="73" spans="1:21" ht="63" x14ac:dyDescent="0.25">
      <c r="A73" s="22">
        <v>70</v>
      </c>
      <c r="B73" s="23"/>
      <c r="C73" s="24" t="s">
        <v>184</v>
      </c>
      <c r="D73" s="24"/>
      <c r="E73" s="25"/>
      <c r="F73" s="26" t="s">
        <v>138</v>
      </c>
      <c r="G73" s="25" t="s">
        <v>144</v>
      </c>
      <c r="H73" s="24">
        <v>1</v>
      </c>
      <c r="I73" s="26" t="s">
        <v>139</v>
      </c>
      <c r="J73" s="26" t="s">
        <v>9</v>
      </c>
      <c r="K73" s="27">
        <v>46113</v>
      </c>
      <c r="L73" s="28">
        <v>0</v>
      </c>
      <c r="M73" s="28">
        <f t="shared" si="4"/>
        <v>0</v>
      </c>
      <c r="N73" s="28">
        <f t="shared" si="5"/>
        <v>0</v>
      </c>
      <c r="O73" s="23" t="s">
        <v>141</v>
      </c>
      <c r="P73" s="24" t="s">
        <v>99</v>
      </c>
      <c r="Q73" s="24">
        <v>39</v>
      </c>
      <c r="R73" s="29" t="s">
        <v>100</v>
      </c>
      <c r="S73" s="24"/>
      <c r="T73" s="23"/>
      <c r="U73" s="31" t="s">
        <v>164</v>
      </c>
    </row>
    <row r="74" spans="1:21" ht="78.75" x14ac:dyDescent="0.25">
      <c r="A74" s="22">
        <v>71</v>
      </c>
      <c r="B74" s="23"/>
      <c r="C74" s="24" t="s">
        <v>184</v>
      </c>
      <c r="D74" s="24"/>
      <c r="E74" s="25"/>
      <c r="F74" s="26" t="s">
        <v>93</v>
      </c>
      <c r="G74" s="25" t="s">
        <v>144</v>
      </c>
      <c r="H74" s="24">
        <v>1</v>
      </c>
      <c r="I74" s="26" t="s">
        <v>114</v>
      </c>
      <c r="J74" s="26" t="s">
        <v>9</v>
      </c>
      <c r="K74" s="27">
        <v>46357</v>
      </c>
      <c r="L74" s="28">
        <v>300000</v>
      </c>
      <c r="M74" s="28">
        <f t="shared" si="4"/>
        <v>300000</v>
      </c>
      <c r="N74" s="28">
        <f t="shared" si="5"/>
        <v>300000</v>
      </c>
      <c r="O74" s="23" t="s">
        <v>141</v>
      </c>
      <c r="P74" s="24" t="s">
        <v>99</v>
      </c>
      <c r="Q74" s="24">
        <v>39</v>
      </c>
      <c r="R74" s="29" t="s">
        <v>100</v>
      </c>
      <c r="S74" s="24"/>
      <c r="T74" s="23"/>
      <c r="U74" s="31" t="s">
        <v>164</v>
      </c>
    </row>
    <row r="75" spans="1:21" ht="63" x14ac:dyDescent="0.25">
      <c r="A75" s="22">
        <v>72</v>
      </c>
      <c r="B75" s="23"/>
      <c r="C75" s="24" t="s">
        <v>184</v>
      </c>
      <c r="D75" s="24"/>
      <c r="E75" s="25"/>
      <c r="F75" s="26" t="s">
        <v>147</v>
      </c>
      <c r="G75" s="25" t="s">
        <v>146</v>
      </c>
      <c r="H75" s="24">
        <v>100</v>
      </c>
      <c r="I75" s="26" t="s">
        <v>161</v>
      </c>
      <c r="J75" s="26" t="s">
        <v>9</v>
      </c>
      <c r="K75" s="27">
        <v>46113</v>
      </c>
      <c r="L75" s="28">
        <v>0.65</v>
      </c>
      <c r="M75" s="28">
        <f t="shared" si="4"/>
        <v>65</v>
      </c>
      <c r="N75" s="28">
        <f t="shared" si="5"/>
        <v>65</v>
      </c>
      <c r="O75" s="23" t="s">
        <v>142</v>
      </c>
      <c r="P75" s="24" t="s">
        <v>99</v>
      </c>
      <c r="Q75" s="24">
        <v>30</v>
      </c>
      <c r="R75" s="29" t="s">
        <v>100</v>
      </c>
      <c r="S75" s="46"/>
      <c r="T75" s="45"/>
      <c r="U75" s="31" t="s">
        <v>164</v>
      </c>
    </row>
    <row r="76" spans="1:21" ht="63" x14ac:dyDescent="0.25">
      <c r="A76" s="22">
        <v>73</v>
      </c>
      <c r="B76" s="23"/>
      <c r="C76" s="24" t="s">
        <v>184</v>
      </c>
      <c r="D76" s="24"/>
      <c r="E76" s="25"/>
      <c r="F76" s="26" t="s">
        <v>148</v>
      </c>
      <c r="G76" s="25" t="s">
        <v>146</v>
      </c>
      <c r="H76" s="24">
        <v>2500</v>
      </c>
      <c r="I76" s="26" t="s">
        <v>162</v>
      </c>
      <c r="J76" s="26" t="s">
        <v>9</v>
      </c>
      <c r="K76" s="27">
        <v>46113</v>
      </c>
      <c r="L76" s="28">
        <v>0.19</v>
      </c>
      <c r="M76" s="28">
        <f t="shared" si="4"/>
        <v>475</v>
      </c>
      <c r="N76" s="28">
        <f t="shared" si="5"/>
        <v>475</v>
      </c>
      <c r="O76" s="23" t="s">
        <v>142</v>
      </c>
      <c r="P76" s="24" t="s">
        <v>99</v>
      </c>
      <c r="Q76" s="24">
        <v>30</v>
      </c>
      <c r="R76" s="29" t="s">
        <v>100</v>
      </c>
      <c r="S76" s="46"/>
      <c r="T76" s="45"/>
      <c r="U76" s="31" t="s">
        <v>164</v>
      </c>
    </row>
    <row r="77" spans="1:21" ht="63" x14ac:dyDescent="0.25">
      <c r="A77" s="22">
        <v>74</v>
      </c>
      <c r="B77" s="23"/>
      <c r="C77" s="24" t="s">
        <v>184</v>
      </c>
      <c r="D77" s="24"/>
      <c r="E77" s="25"/>
      <c r="F77" s="26" t="s">
        <v>267</v>
      </c>
      <c r="G77" s="25" t="s">
        <v>146</v>
      </c>
      <c r="H77" s="24">
        <v>2500</v>
      </c>
      <c r="I77" s="26" t="s">
        <v>162</v>
      </c>
      <c r="J77" s="26" t="s">
        <v>9</v>
      </c>
      <c r="K77" s="27">
        <v>46113</v>
      </c>
      <c r="L77" s="28">
        <v>0.38</v>
      </c>
      <c r="M77" s="28">
        <f t="shared" ref="M77" si="6">L77*H77</f>
        <v>950</v>
      </c>
      <c r="N77" s="28">
        <f t="shared" ref="N77" si="7">M77</f>
        <v>950</v>
      </c>
      <c r="O77" s="23" t="s">
        <v>142</v>
      </c>
      <c r="P77" s="24" t="s">
        <v>99</v>
      </c>
      <c r="Q77" s="24">
        <v>30</v>
      </c>
      <c r="R77" s="29" t="s">
        <v>100</v>
      </c>
      <c r="S77" s="46"/>
      <c r="T77" s="45"/>
      <c r="U77" s="31" t="s">
        <v>164</v>
      </c>
    </row>
    <row r="78" spans="1:21" ht="63" x14ac:dyDescent="0.25">
      <c r="A78" s="22">
        <v>75</v>
      </c>
      <c r="B78" s="23"/>
      <c r="C78" s="24" t="s">
        <v>184</v>
      </c>
      <c r="D78" s="24"/>
      <c r="E78" s="25"/>
      <c r="F78" s="26" t="s">
        <v>149</v>
      </c>
      <c r="G78" s="25" t="s">
        <v>146</v>
      </c>
      <c r="H78" s="24">
        <v>5</v>
      </c>
      <c r="I78" s="26" t="s">
        <v>162</v>
      </c>
      <c r="J78" s="26" t="s">
        <v>9</v>
      </c>
      <c r="K78" s="27">
        <v>46113</v>
      </c>
      <c r="L78" s="28">
        <v>22</v>
      </c>
      <c r="M78" s="28">
        <f t="shared" si="4"/>
        <v>110</v>
      </c>
      <c r="N78" s="28">
        <f t="shared" si="5"/>
        <v>110</v>
      </c>
      <c r="O78" s="23" t="s">
        <v>142</v>
      </c>
      <c r="P78" s="24" t="s">
        <v>99</v>
      </c>
      <c r="Q78" s="24">
        <v>30</v>
      </c>
      <c r="R78" s="29" t="s">
        <v>100</v>
      </c>
      <c r="S78" s="46"/>
      <c r="T78" s="45"/>
      <c r="U78" s="31" t="s">
        <v>164</v>
      </c>
    </row>
    <row r="79" spans="1:21" ht="63" x14ac:dyDescent="0.25">
      <c r="A79" s="22">
        <v>76</v>
      </c>
      <c r="B79" s="23"/>
      <c r="C79" s="24" t="s">
        <v>184</v>
      </c>
      <c r="D79" s="24"/>
      <c r="E79" s="25"/>
      <c r="F79" s="26" t="s">
        <v>150</v>
      </c>
      <c r="G79" s="25" t="s">
        <v>146</v>
      </c>
      <c r="H79" s="24">
        <v>20</v>
      </c>
      <c r="I79" s="26" t="s">
        <v>162</v>
      </c>
      <c r="J79" s="26" t="s">
        <v>9</v>
      </c>
      <c r="K79" s="27">
        <v>46113</v>
      </c>
      <c r="L79" s="28">
        <v>8</v>
      </c>
      <c r="M79" s="28">
        <f t="shared" si="4"/>
        <v>160</v>
      </c>
      <c r="N79" s="28">
        <f t="shared" si="5"/>
        <v>160</v>
      </c>
      <c r="O79" s="23" t="s">
        <v>142</v>
      </c>
      <c r="P79" s="24" t="s">
        <v>99</v>
      </c>
      <c r="Q79" s="24">
        <v>30</v>
      </c>
      <c r="R79" s="29" t="s">
        <v>100</v>
      </c>
      <c r="S79" s="46"/>
      <c r="T79" s="45"/>
      <c r="U79" s="31" t="s">
        <v>164</v>
      </c>
    </row>
    <row r="80" spans="1:21" ht="63" x14ac:dyDescent="0.25">
      <c r="A80" s="22">
        <v>77</v>
      </c>
      <c r="B80" s="23"/>
      <c r="C80" s="24" t="s">
        <v>184</v>
      </c>
      <c r="D80" s="24"/>
      <c r="E80" s="25"/>
      <c r="F80" s="26" t="s">
        <v>151</v>
      </c>
      <c r="G80" s="25" t="s">
        <v>146</v>
      </c>
      <c r="H80" s="24">
        <v>100</v>
      </c>
      <c r="I80" s="26" t="s">
        <v>162</v>
      </c>
      <c r="J80" s="26" t="s">
        <v>9</v>
      </c>
      <c r="K80" s="27">
        <v>46113</v>
      </c>
      <c r="L80" s="28">
        <v>0.5</v>
      </c>
      <c r="M80" s="28">
        <f t="shared" si="4"/>
        <v>50</v>
      </c>
      <c r="N80" s="28">
        <f t="shared" si="5"/>
        <v>50</v>
      </c>
      <c r="O80" s="23" t="s">
        <v>142</v>
      </c>
      <c r="P80" s="24" t="s">
        <v>99</v>
      </c>
      <c r="Q80" s="24">
        <v>30</v>
      </c>
      <c r="R80" s="29" t="s">
        <v>100</v>
      </c>
      <c r="S80" s="46"/>
      <c r="T80" s="45"/>
      <c r="U80" s="31" t="s">
        <v>164</v>
      </c>
    </row>
    <row r="81" spans="1:21" ht="63" x14ac:dyDescent="0.25">
      <c r="A81" s="22">
        <v>78</v>
      </c>
      <c r="B81" s="23"/>
      <c r="C81" s="24" t="s">
        <v>184</v>
      </c>
      <c r="D81" s="24"/>
      <c r="E81" s="25"/>
      <c r="F81" s="26" t="s">
        <v>152</v>
      </c>
      <c r="G81" s="25" t="s">
        <v>146</v>
      </c>
      <c r="H81" s="24">
        <v>10</v>
      </c>
      <c r="I81" s="26" t="s">
        <v>162</v>
      </c>
      <c r="J81" s="26" t="s">
        <v>9</v>
      </c>
      <c r="K81" s="27">
        <v>46113</v>
      </c>
      <c r="L81" s="28">
        <v>6</v>
      </c>
      <c r="M81" s="28">
        <f t="shared" si="4"/>
        <v>60</v>
      </c>
      <c r="N81" s="28">
        <f t="shared" si="5"/>
        <v>60</v>
      </c>
      <c r="O81" s="23" t="s">
        <v>142</v>
      </c>
      <c r="P81" s="24" t="s">
        <v>99</v>
      </c>
      <c r="Q81" s="24">
        <v>30</v>
      </c>
      <c r="R81" s="29" t="s">
        <v>100</v>
      </c>
      <c r="S81" s="46"/>
      <c r="T81" s="45"/>
      <c r="U81" s="31" t="s">
        <v>164</v>
      </c>
    </row>
    <row r="82" spans="1:21" ht="63" x14ac:dyDescent="0.25">
      <c r="A82" s="22">
        <v>79</v>
      </c>
      <c r="B82" s="23"/>
      <c r="C82" s="24" t="s">
        <v>184</v>
      </c>
      <c r="D82" s="24"/>
      <c r="E82" s="25" t="s">
        <v>185</v>
      </c>
      <c r="F82" s="26" t="s">
        <v>154</v>
      </c>
      <c r="G82" s="25" t="s">
        <v>146</v>
      </c>
      <c r="H82" s="24">
        <v>106</v>
      </c>
      <c r="I82" s="26" t="s">
        <v>186</v>
      </c>
      <c r="J82" s="26" t="s">
        <v>9</v>
      </c>
      <c r="K82" s="27">
        <v>46266</v>
      </c>
      <c r="L82" s="28">
        <v>15</v>
      </c>
      <c r="M82" s="28">
        <f t="shared" si="4"/>
        <v>1590</v>
      </c>
      <c r="N82" s="28">
        <f t="shared" si="5"/>
        <v>1590</v>
      </c>
      <c r="O82" s="23" t="s">
        <v>142</v>
      </c>
      <c r="P82" s="24" t="s">
        <v>99</v>
      </c>
      <c r="Q82" s="24">
        <v>30</v>
      </c>
      <c r="R82" s="29" t="s">
        <v>100</v>
      </c>
      <c r="S82" s="46"/>
      <c r="T82" s="45"/>
      <c r="U82" s="31" t="s">
        <v>164</v>
      </c>
    </row>
    <row r="83" spans="1:21" ht="63" x14ac:dyDescent="0.25">
      <c r="A83" s="22">
        <v>80</v>
      </c>
      <c r="B83" s="23"/>
      <c r="C83" s="24" t="s">
        <v>184</v>
      </c>
      <c r="D83" s="24"/>
      <c r="E83" s="25" t="s">
        <v>185</v>
      </c>
      <c r="F83" s="26" t="s">
        <v>155</v>
      </c>
      <c r="G83" s="25" t="s">
        <v>146</v>
      </c>
      <c r="H83" s="24">
        <v>27</v>
      </c>
      <c r="I83" s="26" t="s">
        <v>162</v>
      </c>
      <c r="J83" s="26" t="s">
        <v>9</v>
      </c>
      <c r="K83" s="27">
        <v>46113</v>
      </c>
      <c r="L83" s="28">
        <v>8</v>
      </c>
      <c r="M83" s="28">
        <f t="shared" si="4"/>
        <v>216</v>
      </c>
      <c r="N83" s="28">
        <f t="shared" si="5"/>
        <v>216</v>
      </c>
      <c r="O83" s="23" t="s">
        <v>142</v>
      </c>
      <c r="P83" s="24" t="s">
        <v>99</v>
      </c>
      <c r="Q83" s="24">
        <v>30</v>
      </c>
      <c r="R83" s="29" t="s">
        <v>100</v>
      </c>
      <c r="S83" s="46"/>
      <c r="T83" s="45"/>
      <c r="U83" s="31" t="s">
        <v>164</v>
      </c>
    </row>
    <row r="84" spans="1:21" ht="63" x14ac:dyDescent="0.25">
      <c r="A84" s="22">
        <v>81</v>
      </c>
      <c r="B84" s="23"/>
      <c r="C84" s="24" t="s">
        <v>184</v>
      </c>
      <c r="D84" s="24"/>
      <c r="E84" s="25" t="s">
        <v>185</v>
      </c>
      <c r="F84" s="26" t="s">
        <v>156</v>
      </c>
      <c r="G84" s="25" t="s">
        <v>146</v>
      </c>
      <c r="H84" s="24">
        <v>30</v>
      </c>
      <c r="I84" s="26" t="s">
        <v>162</v>
      </c>
      <c r="J84" s="26" t="s">
        <v>9</v>
      </c>
      <c r="K84" s="27">
        <v>46113</v>
      </c>
      <c r="L84" s="28">
        <v>4</v>
      </c>
      <c r="M84" s="28">
        <f t="shared" si="4"/>
        <v>120</v>
      </c>
      <c r="N84" s="28">
        <f t="shared" si="5"/>
        <v>120</v>
      </c>
      <c r="O84" s="23" t="s">
        <v>142</v>
      </c>
      <c r="P84" s="24" t="s">
        <v>99</v>
      </c>
      <c r="Q84" s="24">
        <v>30</v>
      </c>
      <c r="R84" s="29" t="s">
        <v>100</v>
      </c>
      <c r="S84" s="46"/>
      <c r="T84" s="45"/>
      <c r="U84" s="31" t="s">
        <v>164</v>
      </c>
    </row>
    <row r="85" spans="1:21" ht="63" x14ac:dyDescent="0.25">
      <c r="A85" s="22">
        <v>82</v>
      </c>
      <c r="B85" s="23"/>
      <c r="C85" s="24" t="s">
        <v>184</v>
      </c>
      <c r="D85" s="24"/>
      <c r="E85" s="25" t="s">
        <v>185</v>
      </c>
      <c r="F85" s="26" t="s">
        <v>157</v>
      </c>
      <c r="G85" s="25" t="s">
        <v>146</v>
      </c>
      <c r="H85" s="24">
        <v>53</v>
      </c>
      <c r="I85" s="26" t="s">
        <v>162</v>
      </c>
      <c r="J85" s="26" t="s">
        <v>9</v>
      </c>
      <c r="K85" s="27">
        <v>46113</v>
      </c>
      <c r="L85" s="28">
        <v>6</v>
      </c>
      <c r="M85" s="28">
        <f t="shared" si="4"/>
        <v>318</v>
      </c>
      <c r="N85" s="28">
        <f t="shared" si="5"/>
        <v>318</v>
      </c>
      <c r="O85" s="23" t="s">
        <v>142</v>
      </c>
      <c r="P85" s="24" t="s">
        <v>99</v>
      </c>
      <c r="Q85" s="24">
        <v>30</v>
      </c>
      <c r="R85" s="29" t="s">
        <v>100</v>
      </c>
      <c r="S85" s="46"/>
      <c r="T85" s="45"/>
      <c r="U85" s="31" t="s">
        <v>164</v>
      </c>
    </row>
    <row r="86" spans="1:21" ht="63" x14ac:dyDescent="0.25">
      <c r="A86" s="22">
        <v>83</v>
      </c>
      <c r="B86" s="23"/>
      <c r="C86" s="24" t="s">
        <v>184</v>
      </c>
      <c r="D86" s="24"/>
      <c r="E86" s="25" t="s">
        <v>185</v>
      </c>
      <c r="F86" s="26" t="s">
        <v>165</v>
      </c>
      <c r="G86" s="25" t="s">
        <v>146</v>
      </c>
      <c r="H86" s="24">
        <v>53</v>
      </c>
      <c r="I86" s="26" t="s">
        <v>162</v>
      </c>
      <c r="J86" s="26" t="s">
        <v>9</v>
      </c>
      <c r="K86" s="27">
        <v>46113</v>
      </c>
      <c r="L86" s="28">
        <v>18</v>
      </c>
      <c r="M86" s="28">
        <f t="shared" si="4"/>
        <v>954</v>
      </c>
      <c r="N86" s="28">
        <f t="shared" si="5"/>
        <v>954</v>
      </c>
      <c r="O86" s="23" t="s">
        <v>142</v>
      </c>
      <c r="P86" s="24" t="s">
        <v>99</v>
      </c>
      <c r="Q86" s="24">
        <v>30</v>
      </c>
      <c r="R86" s="29" t="s">
        <v>100</v>
      </c>
      <c r="S86" s="46"/>
      <c r="T86" s="45"/>
      <c r="U86" s="31" t="s">
        <v>164</v>
      </c>
    </row>
    <row r="87" spans="1:21" ht="63" x14ac:dyDescent="0.25">
      <c r="A87" s="22">
        <v>84</v>
      </c>
      <c r="B87" s="23"/>
      <c r="C87" s="24" t="s">
        <v>184</v>
      </c>
      <c r="D87" s="24"/>
      <c r="E87" s="25"/>
      <c r="F87" s="26" t="s">
        <v>159</v>
      </c>
      <c r="G87" s="25" t="s">
        <v>146</v>
      </c>
      <c r="H87" s="24">
        <v>50</v>
      </c>
      <c r="I87" s="26" t="s">
        <v>162</v>
      </c>
      <c r="J87" s="26" t="s">
        <v>9</v>
      </c>
      <c r="K87" s="27">
        <v>46113</v>
      </c>
      <c r="L87" s="28">
        <v>3</v>
      </c>
      <c r="M87" s="28">
        <f t="shared" si="4"/>
        <v>150</v>
      </c>
      <c r="N87" s="28">
        <f t="shared" si="5"/>
        <v>150</v>
      </c>
      <c r="O87" s="23" t="s">
        <v>142</v>
      </c>
      <c r="P87" s="24" t="s">
        <v>99</v>
      </c>
      <c r="Q87" s="24">
        <v>30</v>
      </c>
      <c r="R87" s="29" t="s">
        <v>100</v>
      </c>
      <c r="S87" s="46"/>
      <c r="T87" s="45"/>
      <c r="U87" s="31" t="s">
        <v>164</v>
      </c>
    </row>
    <row r="88" spans="1:21" ht="63" x14ac:dyDescent="0.25">
      <c r="A88" s="22">
        <v>85</v>
      </c>
      <c r="B88" s="23"/>
      <c r="C88" s="24" t="s">
        <v>184</v>
      </c>
      <c r="D88" s="24"/>
      <c r="E88" s="25"/>
      <c r="F88" s="26" t="s">
        <v>160</v>
      </c>
      <c r="G88" s="25" t="s">
        <v>146</v>
      </c>
      <c r="H88" s="24">
        <v>100</v>
      </c>
      <c r="I88" s="26" t="s">
        <v>162</v>
      </c>
      <c r="J88" s="26" t="s">
        <v>9</v>
      </c>
      <c r="K88" s="27">
        <v>46113</v>
      </c>
      <c r="L88" s="28">
        <v>6</v>
      </c>
      <c r="M88" s="28">
        <f t="shared" si="4"/>
        <v>600</v>
      </c>
      <c r="N88" s="28">
        <f t="shared" si="5"/>
        <v>600</v>
      </c>
      <c r="O88" s="23" t="s">
        <v>142</v>
      </c>
      <c r="P88" s="24" t="s">
        <v>99</v>
      </c>
      <c r="Q88" s="24">
        <v>30</v>
      </c>
      <c r="R88" s="29" t="s">
        <v>100</v>
      </c>
      <c r="S88" s="46"/>
      <c r="T88" s="45"/>
      <c r="U88" s="31" t="s">
        <v>164</v>
      </c>
    </row>
    <row r="89" spans="1:21" ht="63" x14ac:dyDescent="0.25">
      <c r="A89" s="22">
        <v>86</v>
      </c>
      <c r="B89" s="23"/>
      <c r="C89" s="24"/>
      <c r="D89" s="24"/>
      <c r="E89" s="25"/>
      <c r="F89" s="26" t="s">
        <v>190</v>
      </c>
      <c r="G89" s="25" t="s">
        <v>146</v>
      </c>
      <c r="H89" s="24">
        <v>15</v>
      </c>
      <c r="I89" s="26" t="s">
        <v>162</v>
      </c>
      <c r="J89" s="26" t="s">
        <v>9</v>
      </c>
      <c r="K89" s="27">
        <v>46296</v>
      </c>
      <c r="L89" s="28">
        <v>1</v>
      </c>
      <c r="M89" s="28">
        <f t="shared" ref="M89:M96" si="8">L89*H89</f>
        <v>15</v>
      </c>
      <c r="N89" s="28">
        <f t="shared" ref="N89:N96" si="9">M89</f>
        <v>15</v>
      </c>
      <c r="O89" s="23" t="s">
        <v>142</v>
      </c>
      <c r="P89" s="24" t="s">
        <v>99</v>
      </c>
      <c r="Q89" s="24">
        <v>30</v>
      </c>
      <c r="R89" s="29" t="s">
        <v>100</v>
      </c>
      <c r="S89" s="50"/>
      <c r="T89" s="51"/>
      <c r="U89" s="31" t="s">
        <v>164</v>
      </c>
    </row>
    <row r="90" spans="1:21" ht="63" x14ac:dyDescent="0.25">
      <c r="A90" s="22">
        <v>87</v>
      </c>
      <c r="B90" s="23"/>
      <c r="C90" s="24"/>
      <c r="D90" s="24"/>
      <c r="E90" s="25"/>
      <c r="F90" s="26" t="s">
        <v>191</v>
      </c>
      <c r="G90" s="25" t="s">
        <v>146</v>
      </c>
      <c r="H90" s="24">
        <v>2</v>
      </c>
      <c r="I90" s="26" t="s">
        <v>162</v>
      </c>
      <c r="J90" s="26" t="s">
        <v>9</v>
      </c>
      <c r="K90" s="27">
        <v>46296</v>
      </c>
      <c r="L90" s="28">
        <v>30</v>
      </c>
      <c r="M90" s="28">
        <f t="shared" si="8"/>
        <v>60</v>
      </c>
      <c r="N90" s="28">
        <f t="shared" si="9"/>
        <v>60</v>
      </c>
      <c r="O90" s="23" t="s">
        <v>142</v>
      </c>
      <c r="P90" s="24" t="s">
        <v>99</v>
      </c>
      <c r="Q90" s="24">
        <v>30</v>
      </c>
      <c r="R90" s="29" t="s">
        <v>100</v>
      </c>
      <c r="S90" s="50"/>
      <c r="T90" s="51"/>
      <c r="U90" s="31" t="s">
        <v>164</v>
      </c>
    </row>
    <row r="91" spans="1:21" ht="63" x14ac:dyDescent="0.25">
      <c r="A91" s="22">
        <v>88</v>
      </c>
      <c r="B91" s="23"/>
      <c r="C91" s="24"/>
      <c r="D91" s="24"/>
      <c r="E91" s="25"/>
      <c r="F91" s="26" t="s">
        <v>192</v>
      </c>
      <c r="G91" s="25" t="s">
        <v>193</v>
      </c>
      <c r="H91" s="24">
        <v>7</v>
      </c>
      <c r="I91" s="26" t="s">
        <v>162</v>
      </c>
      <c r="J91" s="26" t="s">
        <v>9</v>
      </c>
      <c r="K91" s="27">
        <v>46296</v>
      </c>
      <c r="L91" s="28">
        <v>50</v>
      </c>
      <c r="M91" s="28">
        <f t="shared" si="8"/>
        <v>350</v>
      </c>
      <c r="N91" s="28">
        <f t="shared" si="9"/>
        <v>350</v>
      </c>
      <c r="O91" s="23" t="s">
        <v>142</v>
      </c>
      <c r="P91" s="24" t="s">
        <v>99</v>
      </c>
      <c r="Q91" s="24">
        <v>30</v>
      </c>
      <c r="R91" s="29" t="s">
        <v>100</v>
      </c>
      <c r="S91" s="50"/>
      <c r="T91" s="51"/>
      <c r="U91" s="31" t="s">
        <v>164</v>
      </c>
    </row>
    <row r="92" spans="1:21" ht="63" x14ac:dyDescent="0.25">
      <c r="A92" s="22">
        <v>89</v>
      </c>
      <c r="B92" s="23"/>
      <c r="C92" s="24"/>
      <c r="D92" s="24"/>
      <c r="E92" s="25"/>
      <c r="F92" s="26" t="s">
        <v>194</v>
      </c>
      <c r="G92" s="25" t="s">
        <v>193</v>
      </c>
      <c r="H92" s="24">
        <v>5</v>
      </c>
      <c r="I92" s="26" t="s">
        <v>162</v>
      </c>
      <c r="J92" s="26" t="s">
        <v>9</v>
      </c>
      <c r="K92" s="27">
        <v>46296</v>
      </c>
      <c r="L92" s="28">
        <v>60</v>
      </c>
      <c r="M92" s="28">
        <f t="shared" si="8"/>
        <v>300</v>
      </c>
      <c r="N92" s="28">
        <f t="shared" si="9"/>
        <v>300</v>
      </c>
      <c r="O92" s="23" t="s">
        <v>142</v>
      </c>
      <c r="P92" s="24" t="s">
        <v>99</v>
      </c>
      <c r="Q92" s="24">
        <v>30</v>
      </c>
      <c r="R92" s="29" t="s">
        <v>100</v>
      </c>
      <c r="S92" s="50"/>
      <c r="T92" s="51"/>
      <c r="U92" s="31" t="s">
        <v>164</v>
      </c>
    </row>
    <row r="93" spans="1:21" ht="63" x14ac:dyDescent="0.25">
      <c r="A93" s="22">
        <v>90</v>
      </c>
      <c r="B93" s="23"/>
      <c r="C93" s="24"/>
      <c r="D93" s="24"/>
      <c r="E93" s="25"/>
      <c r="F93" s="26" t="s">
        <v>317</v>
      </c>
      <c r="G93" s="25" t="s">
        <v>146</v>
      </c>
      <c r="H93" s="24">
        <v>27</v>
      </c>
      <c r="I93" s="26" t="s">
        <v>162</v>
      </c>
      <c r="J93" s="26" t="s">
        <v>9</v>
      </c>
      <c r="K93" s="27">
        <v>46296</v>
      </c>
      <c r="L93" s="28">
        <v>15</v>
      </c>
      <c r="M93" s="28">
        <f t="shared" si="8"/>
        <v>405</v>
      </c>
      <c r="N93" s="28">
        <f t="shared" si="9"/>
        <v>405</v>
      </c>
      <c r="O93" s="23" t="s">
        <v>142</v>
      </c>
      <c r="P93" s="24" t="s">
        <v>99</v>
      </c>
      <c r="Q93" s="24">
        <v>30</v>
      </c>
      <c r="R93" s="29" t="s">
        <v>100</v>
      </c>
      <c r="S93" s="50"/>
      <c r="T93" s="51"/>
      <c r="U93" s="31" t="s">
        <v>164</v>
      </c>
    </row>
    <row r="94" spans="1:21" ht="63" x14ac:dyDescent="0.25">
      <c r="A94" s="22">
        <v>91</v>
      </c>
      <c r="B94" s="23"/>
      <c r="C94" s="24"/>
      <c r="D94" s="24"/>
      <c r="E94" s="25"/>
      <c r="F94" s="26" t="s">
        <v>158</v>
      </c>
      <c r="G94" s="25" t="s">
        <v>193</v>
      </c>
      <c r="H94" s="24">
        <v>100</v>
      </c>
      <c r="I94" s="26" t="s">
        <v>36</v>
      </c>
      <c r="J94" s="26" t="s">
        <v>9</v>
      </c>
      <c r="K94" s="27">
        <v>46266</v>
      </c>
      <c r="L94" s="28">
        <v>5.33</v>
      </c>
      <c r="M94" s="28">
        <f t="shared" si="8"/>
        <v>533</v>
      </c>
      <c r="N94" s="28">
        <f t="shared" si="9"/>
        <v>533</v>
      </c>
      <c r="O94" s="45" t="s">
        <v>142</v>
      </c>
      <c r="P94" s="24" t="s">
        <v>99</v>
      </c>
      <c r="Q94" s="24">
        <v>30</v>
      </c>
      <c r="R94" s="29" t="s">
        <v>100</v>
      </c>
      <c r="S94" s="50"/>
      <c r="T94" s="51"/>
      <c r="U94" s="31" t="s">
        <v>164</v>
      </c>
    </row>
    <row r="95" spans="1:21" ht="78.75" x14ac:dyDescent="0.25">
      <c r="A95" s="22">
        <v>92</v>
      </c>
      <c r="B95" s="23"/>
      <c r="C95" s="24"/>
      <c r="D95" s="24"/>
      <c r="E95" s="25"/>
      <c r="F95" s="26" t="s">
        <v>189</v>
      </c>
      <c r="G95" s="25"/>
      <c r="H95" s="24">
        <v>1</v>
      </c>
      <c r="I95" s="26" t="s">
        <v>195</v>
      </c>
      <c r="J95" s="26"/>
      <c r="K95" s="27">
        <v>46082</v>
      </c>
      <c r="L95" s="28">
        <v>10000</v>
      </c>
      <c r="M95" s="28">
        <f t="shared" si="8"/>
        <v>10000</v>
      </c>
      <c r="N95" s="28">
        <f t="shared" si="9"/>
        <v>10000</v>
      </c>
      <c r="O95" s="51" t="s">
        <v>141</v>
      </c>
      <c r="P95" s="24" t="s">
        <v>99</v>
      </c>
      <c r="Q95" s="50">
        <v>39</v>
      </c>
      <c r="R95" s="29" t="s">
        <v>100</v>
      </c>
      <c r="S95" s="50"/>
      <c r="T95" s="51"/>
      <c r="U95" s="31" t="s">
        <v>164</v>
      </c>
    </row>
    <row r="96" spans="1:21" ht="94.5" x14ac:dyDescent="0.25">
      <c r="A96" s="22">
        <v>93</v>
      </c>
      <c r="B96" s="23"/>
      <c r="C96" s="24"/>
      <c r="D96" s="24"/>
      <c r="E96" s="25"/>
      <c r="F96" s="26" t="s">
        <v>271</v>
      </c>
      <c r="G96" s="25"/>
      <c r="H96" s="24">
        <v>1</v>
      </c>
      <c r="I96" s="26" t="s">
        <v>196</v>
      </c>
      <c r="J96" s="26"/>
      <c r="K96" s="27">
        <v>46054</v>
      </c>
      <c r="L96" s="28">
        <v>30000</v>
      </c>
      <c r="M96" s="28">
        <f t="shared" si="8"/>
        <v>30000</v>
      </c>
      <c r="N96" s="28">
        <f t="shared" si="9"/>
        <v>30000</v>
      </c>
      <c r="O96" s="51" t="s">
        <v>141</v>
      </c>
      <c r="P96" s="24" t="s">
        <v>99</v>
      </c>
      <c r="Q96" s="50">
        <v>39</v>
      </c>
      <c r="R96" s="29" t="s">
        <v>100</v>
      </c>
      <c r="S96" s="50"/>
      <c r="T96" s="51"/>
      <c r="U96" s="31" t="s">
        <v>164</v>
      </c>
    </row>
    <row r="97" spans="1:21" ht="47.25" x14ac:dyDescent="0.25">
      <c r="A97" s="22">
        <v>94</v>
      </c>
      <c r="B97" s="23"/>
      <c r="C97" s="24"/>
      <c r="D97" s="24"/>
      <c r="E97" s="25"/>
      <c r="F97" s="26" t="s">
        <v>187</v>
      </c>
      <c r="G97" s="25"/>
      <c r="H97" s="24">
        <v>12</v>
      </c>
      <c r="I97" s="26" t="s">
        <v>197</v>
      </c>
      <c r="J97" s="26"/>
      <c r="K97" s="27">
        <v>46082</v>
      </c>
      <c r="L97" s="28">
        <v>8000</v>
      </c>
      <c r="M97" s="28">
        <f t="shared" ref="M97" si="10">L97*H97</f>
        <v>96000</v>
      </c>
      <c r="N97" s="28">
        <f t="shared" ref="N97" si="11">M97</f>
        <v>96000</v>
      </c>
      <c r="O97" s="45" t="s">
        <v>142</v>
      </c>
      <c r="P97" s="24" t="s">
        <v>99</v>
      </c>
      <c r="Q97" s="50">
        <v>39</v>
      </c>
      <c r="R97" s="29" t="s">
        <v>100</v>
      </c>
      <c r="S97" s="50"/>
      <c r="T97" s="51"/>
      <c r="U97" s="31" t="s">
        <v>164</v>
      </c>
    </row>
    <row r="98" spans="1:21" ht="31.5" x14ac:dyDescent="0.25">
      <c r="A98" s="22">
        <v>95</v>
      </c>
      <c r="B98" s="23"/>
      <c r="C98" s="24"/>
      <c r="D98" s="24"/>
      <c r="E98" s="25"/>
      <c r="F98" s="26" t="s">
        <v>188</v>
      </c>
      <c r="G98" s="25"/>
      <c r="H98" s="24">
        <v>4</v>
      </c>
      <c r="I98" s="26" t="s">
        <v>198</v>
      </c>
      <c r="J98" s="26"/>
      <c r="K98" s="27">
        <v>46054</v>
      </c>
      <c r="L98" s="28">
        <v>80</v>
      </c>
      <c r="M98" s="28">
        <f t="shared" ref="M98" si="12">L98*H98</f>
        <v>320</v>
      </c>
      <c r="N98" s="28">
        <f t="shared" ref="N98" si="13">M98</f>
        <v>320</v>
      </c>
      <c r="O98" s="45" t="s">
        <v>142</v>
      </c>
      <c r="P98" s="24" t="s">
        <v>99</v>
      </c>
      <c r="Q98" s="50">
        <v>30</v>
      </c>
      <c r="R98" s="29" t="s">
        <v>100</v>
      </c>
      <c r="S98" s="50"/>
      <c r="T98" s="51"/>
      <c r="U98" s="31" t="s">
        <v>164</v>
      </c>
    </row>
    <row r="99" spans="1:21" ht="78.75" x14ac:dyDescent="0.25">
      <c r="A99" s="22">
        <v>96</v>
      </c>
      <c r="B99" s="23"/>
      <c r="C99" s="24"/>
      <c r="D99" s="24"/>
      <c r="E99" s="25"/>
      <c r="F99" s="26" t="s">
        <v>272</v>
      </c>
      <c r="G99" s="25"/>
      <c r="H99" s="24">
        <v>4</v>
      </c>
      <c r="I99" s="26" t="s">
        <v>266</v>
      </c>
      <c r="J99" s="26"/>
      <c r="K99" s="27">
        <v>46174</v>
      </c>
      <c r="L99" s="28">
        <v>8550</v>
      </c>
      <c r="M99" s="28">
        <f t="shared" ref="M99:M110" si="14">L99*H99</f>
        <v>34200</v>
      </c>
      <c r="N99" s="28">
        <f t="shared" ref="N99:N110" si="15">M99</f>
        <v>34200</v>
      </c>
      <c r="O99" s="45" t="s">
        <v>142</v>
      </c>
      <c r="P99" s="24" t="s">
        <v>99</v>
      </c>
      <c r="Q99" s="50">
        <v>30</v>
      </c>
      <c r="R99" s="29" t="s">
        <v>100</v>
      </c>
      <c r="S99" s="50"/>
      <c r="T99" s="51"/>
      <c r="U99" s="31" t="s">
        <v>164</v>
      </c>
    </row>
    <row r="100" spans="1:21" ht="94.5" x14ac:dyDescent="0.25">
      <c r="A100" s="22">
        <v>97</v>
      </c>
      <c r="B100" s="23"/>
      <c r="C100" s="24"/>
      <c r="D100" s="24"/>
      <c r="E100" s="25"/>
      <c r="F100" s="26" t="s">
        <v>274</v>
      </c>
      <c r="G100" s="25"/>
      <c r="H100" s="24">
        <v>13</v>
      </c>
      <c r="I100" s="26" t="s">
        <v>275</v>
      </c>
      <c r="J100" s="26"/>
      <c r="K100" s="27">
        <v>46054</v>
      </c>
      <c r="L100" s="28">
        <v>100</v>
      </c>
      <c r="M100" s="28">
        <f t="shared" si="14"/>
        <v>1300</v>
      </c>
      <c r="N100" s="28">
        <f t="shared" si="15"/>
        <v>1300</v>
      </c>
      <c r="O100" s="45" t="s">
        <v>142</v>
      </c>
      <c r="P100" s="24" t="s">
        <v>99</v>
      </c>
      <c r="Q100" s="50">
        <v>30</v>
      </c>
      <c r="R100" s="29" t="s">
        <v>100</v>
      </c>
      <c r="S100" s="50"/>
      <c r="T100" s="51"/>
      <c r="U100" s="31" t="s">
        <v>164</v>
      </c>
    </row>
    <row r="101" spans="1:21" ht="78.75" x14ac:dyDescent="0.25">
      <c r="A101" s="22">
        <v>98</v>
      </c>
      <c r="B101" s="23"/>
      <c r="C101" s="24"/>
      <c r="D101" s="24"/>
      <c r="E101" s="25"/>
      <c r="F101" s="26" t="s">
        <v>276</v>
      </c>
      <c r="G101" s="25"/>
      <c r="H101" s="24">
        <v>10</v>
      </c>
      <c r="I101" s="26" t="s">
        <v>277</v>
      </c>
      <c r="J101" s="26"/>
      <c r="K101" s="27">
        <v>46054</v>
      </c>
      <c r="L101" s="28">
        <v>75</v>
      </c>
      <c r="M101" s="28">
        <f t="shared" si="14"/>
        <v>750</v>
      </c>
      <c r="N101" s="28">
        <f t="shared" si="15"/>
        <v>750</v>
      </c>
      <c r="O101" s="45" t="s">
        <v>142</v>
      </c>
      <c r="P101" s="24" t="s">
        <v>99</v>
      </c>
      <c r="Q101" s="50">
        <v>30</v>
      </c>
      <c r="R101" s="29" t="s">
        <v>100</v>
      </c>
      <c r="S101" s="50"/>
      <c r="T101" s="51"/>
      <c r="U101" s="31" t="s">
        <v>164</v>
      </c>
    </row>
    <row r="102" spans="1:21" ht="94.5" x14ac:dyDescent="0.25">
      <c r="A102" s="22">
        <v>99</v>
      </c>
      <c r="B102" s="23"/>
      <c r="C102" s="24"/>
      <c r="D102" s="24"/>
      <c r="E102" s="25"/>
      <c r="F102" s="26" t="s">
        <v>278</v>
      </c>
      <c r="G102" s="25"/>
      <c r="H102" s="24">
        <v>10</v>
      </c>
      <c r="I102" s="26" t="s">
        <v>279</v>
      </c>
      <c r="J102" s="26"/>
      <c r="K102" s="27">
        <v>46054</v>
      </c>
      <c r="L102" s="28">
        <v>90</v>
      </c>
      <c r="M102" s="28">
        <f t="shared" si="14"/>
        <v>900</v>
      </c>
      <c r="N102" s="28">
        <f t="shared" si="15"/>
        <v>900</v>
      </c>
      <c r="O102" s="45" t="s">
        <v>142</v>
      </c>
      <c r="P102" s="24" t="s">
        <v>99</v>
      </c>
      <c r="Q102" s="50">
        <v>30</v>
      </c>
      <c r="R102" s="29" t="s">
        <v>100</v>
      </c>
      <c r="S102" s="50"/>
      <c r="T102" s="51"/>
      <c r="U102" s="31" t="s">
        <v>164</v>
      </c>
    </row>
    <row r="103" spans="1:21" ht="47.25" x14ac:dyDescent="0.25">
      <c r="A103" s="22">
        <v>100</v>
      </c>
      <c r="B103" s="23"/>
      <c r="C103" s="24"/>
      <c r="D103" s="24"/>
      <c r="E103" s="25"/>
      <c r="F103" s="26" t="s">
        <v>280</v>
      </c>
      <c r="G103" s="25"/>
      <c r="H103" s="24">
        <v>500</v>
      </c>
      <c r="I103" s="26" t="s">
        <v>281</v>
      </c>
      <c r="J103" s="26"/>
      <c r="K103" s="27">
        <v>46113</v>
      </c>
      <c r="L103" s="28">
        <v>0.31</v>
      </c>
      <c r="M103" s="28">
        <f t="shared" si="14"/>
        <v>155</v>
      </c>
      <c r="N103" s="28">
        <f t="shared" si="15"/>
        <v>155</v>
      </c>
      <c r="O103" s="45" t="s">
        <v>142</v>
      </c>
      <c r="P103" s="24" t="s">
        <v>99</v>
      </c>
      <c r="Q103" s="50">
        <v>30</v>
      </c>
      <c r="R103" s="29" t="s">
        <v>100</v>
      </c>
      <c r="S103" s="50"/>
      <c r="T103" s="51"/>
      <c r="U103" s="31" t="s">
        <v>164</v>
      </c>
    </row>
    <row r="104" spans="1:21" ht="78.75" x14ac:dyDescent="0.25">
      <c r="A104" s="22">
        <v>101</v>
      </c>
      <c r="B104" s="23"/>
      <c r="C104" s="24"/>
      <c r="D104" s="24"/>
      <c r="E104" s="25"/>
      <c r="F104" s="26" t="s">
        <v>282</v>
      </c>
      <c r="G104" s="25"/>
      <c r="H104" s="24">
        <v>14</v>
      </c>
      <c r="I104" s="26" t="s">
        <v>283</v>
      </c>
      <c r="J104" s="26"/>
      <c r="K104" s="27">
        <v>46054</v>
      </c>
      <c r="L104" s="28">
        <v>12</v>
      </c>
      <c r="M104" s="28">
        <f t="shared" si="14"/>
        <v>168</v>
      </c>
      <c r="N104" s="28">
        <f t="shared" si="15"/>
        <v>168</v>
      </c>
      <c r="O104" s="45" t="s">
        <v>142</v>
      </c>
      <c r="P104" s="24" t="s">
        <v>99</v>
      </c>
      <c r="Q104" s="50">
        <v>30</v>
      </c>
      <c r="R104" s="29" t="s">
        <v>100</v>
      </c>
      <c r="S104" s="50"/>
      <c r="T104" s="51"/>
      <c r="U104" s="31" t="s">
        <v>164</v>
      </c>
    </row>
    <row r="105" spans="1:21" ht="94.5" x14ac:dyDescent="0.25">
      <c r="A105" s="22">
        <v>102</v>
      </c>
      <c r="B105" s="23"/>
      <c r="C105" s="24"/>
      <c r="D105" s="24"/>
      <c r="E105" s="25"/>
      <c r="F105" s="26" t="s">
        <v>284</v>
      </c>
      <c r="G105" s="25"/>
      <c r="H105" s="24">
        <v>1</v>
      </c>
      <c r="I105" s="26" t="s">
        <v>112</v>
      </c>
      <c r="J105" s="26"/>
      <c r="K105" s="27">
        <v>46023</v>
      </c>
      <c r="L105" s="28">
        <v>10000</v>
      </c>
      <c r="M105" s="28">
        <f t="shared" si="14"/>
        <v>10000</v>
      </c>
      <c r="N105" s="28">
        <f t="shared" si="15"/>
        <v>10000</v>
      </c>
      <c r="O105" s="51" t="s">
        <v>141</v>
      </c>
      <c r="P105" s="24" t="s">
        <v>99</v>
      </c>
      <c r="Q105" s="50">
        <v>39</v>
      </c>
      <c r="R105" s="29" t="s">
        <v>100</v>
      </c>
      <c r="S105" s="50"/>
      <c r="T105" s="51"/>
      <c r="U105" s="31" t="s">
        <v>164</v>
      </c>
    </row>
    <row r="106" spans="1:21" ht="63" x14ac:dyDescent="0.25">
      <c r="A106" s="22">
        <v>103</v>
      </c>
      <c r="B106" s="23"/>
      <c r="C106" s="24"/>
      <c r="D106" s="24"/>
      <c r="E106" s="25"/>
      <c r="F106" s="26" t="s">
        <v>285</v>
      </c>
      <c r="G106" s="25"/>
      <c r="H106" s="24">
        <v>12</v>
      </c>
      <c r="I106" s="26" t="s">
        <v>286</v>
      </c>
      <c r="J106" s="26"/>
      <c r="K106" s="27">
        <v>46054</v>
      </c>
      <c r="L106" s="28">
        <v>19</v>
      </c>
      <c r="M106" s="28">
        <f t="shared" si="14"/>
        <v>228</v>
      </c>
      <c r="N106" s="28">
        <f t="shared" si="15"/>
        <v>228</v>
      </c>
      <c r="O106" s="45" t="s">
        <v>142</v>
      </c>
      <c r="P106" s="24" t="s">
        <v>99</v>
      </c>
      <c r="Q106" s="50">
        <v>30</v>
      </c>
      <c r="R106" s="29" t="s">
        <v>100</v>
      </c>
      <c r="S106" s="50"/>
      <c r="T106" s="51"/>
      <c r="U106" s="31" t="s">
        <v>164</v>
      </c>
    </row>
    <row r="107" spans="1:21" ht="63" x14ac:dyDescent="0.25">
      <c r="A107" s="22">
        <v>104</v>
      </c>
      <c r="B107" s="23"/>
      <c r="C107" s="24"/>
      <c r="D107" s="24"/>
      <c r="E107" s="25"/>
      <c r="F107" s="26" t="s">
        <v>287</v>
      </c>
      <c r="G107" s="25"/>
      <c r="H107" s="24">
        <v>15</v>
      </c>
      <c r="I107" s="26" t="s">
        <v>288</v>
      </c>
      <c r="J107" s="26"/>
      <c r="K107" s="27">
        <v>46054</v>
      </c>
      <c r="L107" s="28">
        <v>35</v>
      </c>
      <c r="M107" s="28">
        <f t="shared" si="14"/>
        <v>525</v>
      </c>
      <c r="N107" s="28">
        <f t="shared" si="15"/>
        <v>525</v>
      </c>
      <c r="O107" s="45" t="s">
        <v>142</v>
      </c>
      <c r="P107" s="24" t="s">
        <v>99</v>
      </c>
      <c r="Q107" s="50">
        <v>30</v>
      </c>
      <c r="R107" s="29" t="s">
        <v>100</v>
      </c>
      <c r="S107" s="46"/>
      <c r="T107" s="45"/>
      <c r="U107" s="31" t="s">
        <v>164</v>
      </c>
    </row>
    <row r="108" spans="1:21" ht="94.5" x14ac:dyDescent="0.25">
      <c r="A108" s="22">
        <v>105</v>
      </c>
      <c r="B108" s="45"/>
      <c r="C108" s="46"/>
      <c r="D108" s="46"/>
      <c r="E108" s="47"/>
      <c r="F108" s="48" t="s">
        <v>289</v>
      </c>
      <c r="G108" s="47"/>
      <c r="H108" s="46">
        <v>13</v>
      </c>
      <c r="I108" s="48" t="s">
        <v>290</v>
      </c>
      <c r="J108" s="48"/>
      <c r="K108" s="27">
        <v>46054</v>
      </c>
      <c r="L108" s="7">
        <v>40</v>
      </c>
      <c r="M108" s="7">
        <f t="shared" si="14"/>
        <v>520</v>
      </c>
      <c r="N108" s="7">
        <f t="shared" si="15"/>
        <v>520</v>
      </c>
      <c r="O108" s="45" t="s">
        <v>142</v>
      </c>
      <c r="P108" s="46" t="s">
        <v>99</v>
      </c>
      <c r="Q108" s="46">
        <v>30</v>
      </c>
      <c r="R108" s="49" t="s">
        <v>100</v>
      </c>
      <c r="S108" s="46"/>
      <c r="T108" s="45"/>
      <c r="U108" s="31" t="s">
        <v>164</v>
      </c>
    </row>
    <row r="109" spans="1:21" ht="94.5" x14ac:dyDescent="0.25">
      <c r="A109" s="22">
        <v>106</v>
      </c>
      <c r="B109" s="45"/>
      <c r="C109" s="46"/>
      <c r="D109" s="46"/>
      <c r="E109" s="47"/>
      <c r="F109" s="48" t="s">
        <v>291</v>
      </c>
      <c r="G109" s="47"/>
      <c r="H109" s="46">
        <v>27</v>
      </c>
      <c r="I109" s="48" t="s">
        <v>292</v>
      </c>
      <c r="J109" s="48"/>
      <c r="K109" s="27">
        <v>46054</v>
      </c>
      <c r="L109" s="7">
        <v>32</v>
      </c>
      <c r="M109" s="7">
        <f t="shared" si="14"/>
        <v>864</v>
      </c>
      <c r="N109" s="7">
        <f t="shared" si="15"/>
        <v>864</v>
      </c>
      <c r="O109" s="45" t="s">
        <v>142</v>
      </c>
      <c r="P109" s="46" t="s">
        <v>99</v>
      </c>
      <c r="Q109" s="46">
        <v>30</v>
      </c>
      <c r="R109" s="49" t="s">
        <v>100</v>
      </c>
      <c r="S109" s="46"/>
      <c r="T109" s="45"/>
      <c r="U109" s="31" t="s">
        <v>164</v>
      </c>
    </row>
    <row r="110" spans="1:21" ht="63" x14ac:dyDescent="0.25">
      <c r="A110" s="22">
        <v>107</v>
      </c>
      <c r="B110" s="45"/>
      <c r="C110" s="46" t="s">
        <v>185</v>
      </c>
      <c r="D110" s="46"/>
      <c r="E110" s="47" t="s">
        <v>185</v>
      </c>
      <c r="F110" s="48" t="s">
        <v>295</v>
      </c>
      <c r="G110" s="47" t="s">
        <v>144</v>
      </c>
      <c r="H110" s="46">
        <v>1</v>
      </c>
      <c r="I110" s="48" t="s">
        <v>296</v>
      </c>
      <c r="J110" s="48" t="s">
        <v>9</v>
      </c>
      <c r="K110" s="27">
        <v>46113</v>
      </c>
      <c r="L110" s="7">
        <v>12000</v>
      </c>
      <c r="M110" s="7">
        <f t="shared" si="14"/>
        <v>12000</v>
      </c>
      <c r="N110" s="7">
        <f t="shared" si="15"/>
        <v>12000</v>
      </c>
      <c r="O110" s="45" t="s">
        <v>141</v>
      </c>
      <c r="P110" s="46" t="s">
        <v>99</v>
      </c>
      <c r="Q110" s="46">
        <v>39</v>
      </c>
      <c r="R110" s="49" t="s">
        <v>100</v>
      </c>
      <c r="S110" s="46"/>
      <c r="T110" s="45"/>
      <c r="U110" s="31" t="s">
        <v>164</v>
      </c>
    </row>
    <row r="111" spans="1:21" ht="47.25" x14ac:dyDescent="0.25">
      <c r="A111" s="22">
        <v>108</v>
      </c>
      <c r="B111" s="45"/>
      <c r="C111" s="46"/>
      <c r="D111" s="46"/>
      <c r="E111" s="47"/>
      <c r="F111" s="48" t="s">
        <v>297</v>
      </c>
      <c r="G111" s="47" t="s">
        <v>146</v>
      </c>
      <c r="H111" s="46">
        <v>40</v>
      </c>
      <c r="I111" s="48" t="s">
        <v>298</v>
      </c>
      <c r="J111" s="48"/>
      <c r="K111" s="52">
        <v>46143</v>
      </c>
      <c r="L111" s="7">
        <v>25.9</v>
      </c>
      <c r="M111" s="7">
        <f t="shared" ref="M111:M125" si="16">L111*H111</f>
        <v>1036</v>
      </c>
      <c r="N111" s="7">
        <f t="shared" ref="N111:N125" si="17">M111</f>
        <v>1036</v>
      </c>
      <c r="O111" s="45" t="s">
        <v>142</v>
      </c>
      <c r="P111" s="46" t="s">
        <v>99</v>
      </c>
      <c r="Q111" s="46">
        <v>30</v>
      </c>
      <c r="R111" s="49" t="s">
        <v>100</v>
      </c>
      <c r="S111" s="46"/>
      <c r="T111" s="45"/>
      <c r="U111" s="31" t="s">
        <v>164</v>
      </c>
    </row>
    <row r="112" spans="1:21" ht="47.25" x14ac:dyDescent="0.25">
      <c r="A112" s="22">
        <v>109</v>
      </c>
      <c r="B112" s="45"/>
      <c r="C112" s="46"/>
      <c r="D112" s="46"/>
      <c r="E112" s="47"/>
      <c r="F112" s="48" t="s">
        <v>299</v>
      </c>
      <c r="G112" s="47" t="s">
        <v>146</v>
      </c>
      <c r="H112" s="46">
        <v>15</v>
      </c>
      <c r="I112" s="48" t="s">
        <v>300</v>
      </c>
      <c r="J112" s="48"/>
      <c r="K112" s="52">
        <v>46143</v>
      </c>
      <c r="L112" s="7">
        <v>6.9</v>
      </c>
      <c r="M112" s="7">
        <f t="shared" si="16"/>
        <v>103.5</v>
      </c>
      <c r="N112" s="7">
        <f t="shared" si="17"/>
        <v>103.5</v>
      </c>
      <c r="O112" s="45" t="s">
        <v>142</v>
      </c>
      <c r="P112" s="46" t="s">
        <v>99</v>
      </c>
      <c r="Q112" s="46">
        <v>30</v>
      </c>
      <c r="R112" s="49" t="s">
        <v>100</v>
      </c>
      <c r="S112" s="46"/>
      <c r="T112" s="45"/>
      <c r="U112" s="31" t="s">
        <v>164</v>
      </c>
    </row>
    <row r="113" spans="1:21" ht="31.5" x14ac:dyDescent="0.25">
      <c r="A113" s="22">
        <v>110</v>
      </c>
      <c r="B113" s="45"/>
      <c r="C113" s="46"/>
      <c r="D113" s="46"/>
      <c r="E113" s="47"/>
      <c r="F113" s="48" t="s">
        <v>301</v>
      </c>
      <c r="G113" s="47" t="s">
        <v>146</v>
      </c>
      <c r="H113" s="46">
        <v>48</v>
      </c>
      <c r="I113" s="48" t="s">
        <v>302</v>
      </c>
      <c r="J113" s="48"/>
      <c r="K113" s="52">
        <v>46143</v>
      </c>
      <c r="L113" s="7">
        <v>8.9</v>
      </c>
      <c r="M113" s="7">
        <f t="shared" si="16"/>
        <v>427.20000000000005</v>
      </c>
      <c r="N113" s="7">
        <f t="shared" si="17"/>
        <v>427.20000000000005</v>
      </c>
      <c r="O113" s="45" t="s">
        <v>142</v>
      </c>
      <c r="P113" s="46" t="s">
        <v>99</v>
      </c>
      <c r="Q113" s="46">
        <v>30</v>
      </c>
      <c r="R113" s="49" t="s">
        <v>100</v>
      </c>
      <c r="S113" s="46"/>
      <c r="T113" s="45"/>
      <c r="U113" s="31" t="s">
        <v>164</v>
      </c>
    </row>
    <row r="114" spans="1:21" ht="141.75" x14ac:dyDescent="0.25">
      <c r="A114" s="22">
        <v>111</v>
      </c>
      <c r="B114" s="45"/>
      <c r="C114" s="46"/>
      <c r="D114" s="46"/>
      <c r="E114" s="47"/>
      <c r="F114" s="48" t="s">
        <v>303</v>
      </c>
      <c r="G114" s="47" t="s">
        <v>146</v>
      </c>
      <c r="H114" s="46">
        <v>10</v>
      </c>
      <c r="I114" s="48" t="s">
        <v>128</v>
      </c>
      <c r="J114" s="48"/>
      <c r="K114" s="52">
        <v>46054</v>
      </c>
      <c r="L114" s="7">
        <v>500</v>
      </c>
      <c r="M114" s="7">
        <f t="shared" si="16"/>
        <v>5000</v>
      </c>
      <c r="N114" s="7">
        <f t="shared" si="17"/>
        <v>5000</v>
      </c>
      <c r="O114" s="45" t="s">
        <v>141</v>
      </c>
      <c r="P114" s="46" t="s">
        <v>99</v>
      </c>
      <c r="Q114" s="46">
        <v>39</v>
      </c>
      <c r="R114" s="49" t="s">
        <v>100</v>
      </c>
      <c r="S114" s="46"/>
      <c r="T114" s="45"/>
      <c r="U114" s="31" t="s">
        <v>164</v>
      </c>
    </row>
    <row r="115" spans="1:21" ht="94.5" x14ac:dyDescent="0.25">
      <c r="A115" s="22">
        <v>112</v>
      </c>
      <c r="B115" s="45"/>
      <c r="C115" s="46"/>
      <c r="D115" s="46"/>
      <c r="E115" s="47"/>
      <c r="F115" s="48" t="s">
        <v>304</v>
      </c>
      <c r="G115" s="47" t="s">
        <v>146</v>
      </c>
      <c r="H115" s="46">
        <v>10</v>
      </c>
      <c r="I115" s="48" t="s">
        <v>305</v>
      </c>
      <c r="J115" s="48"/>
      <c r="K115" s="52">
        <v>46204</v>
      </c>
      <c r="L115" s="7">
        <v>1000</v>
      </c>
      <c r="M115" s="7">
        <f t="shared" si="16"/>
        <v>10000</v>
      </c>
      <c r="N115" s="7">
        <f t="shared" si="17"/>
        <v>10000</v>
      </c>
      <c r="O115" s="45" t="s">
        <v>141</v>
      </c>
      <c r="P115" s="46" t="s">
        <v>99</v>
      </c>
      <c r="Q115" s="46">
        <v>39</v>
      </c>
      <c r="R115" s="49" t="s">
        <v>100</v>
      </c>
      <c r="S115" s="46"/>
      <c r="T115" s="45"/>
      <c r="U115" s="31" t="s">
        <v>164</v>
      </c>
    </row>
    <row r="116" spans="1:21" ht="31.5" x14ac:dyDescent="0.25">
      <c r="A116" s="66">
        <v>113</v>
      </c>
      <c r="B116" s="45"/>
      <c r="C116" s="46"/>
      <c r="D116" s="46"/>
      <c r="E116" s="47"/>
      <c r="F116" s="48" t="s">
        <v>306</v>
      </c>
      <c r="G116" s="47" t="s">
        <v>146</v>
      </c>
      <c r="H116" s="46">
        <v>13</v>
      </c>
      <c r="I116" s="48" t="s">
        <v>162</v>
      </c>
      <c r="J116" s="48"/>
      <c r="K116" s="52">
        <v>46054</v>
      </c>
      <c r="L116" s="7">
        <v>13</v>
      </c>
      <c r="M116" s="7">
        <f t="shared" si="16"/>
        <v>169</v>
      </c>
      <c r="N116" s="7">
        <f t="shared" si="17"/>
        <v>169</v>
      </c>
      <c r="O116" s="45" t="s">
        <v>142</v>
      </c>
      <c r="P116" s="46" t="s">
        <v>99</v>
      </c>
      <c r="Q116" s="46">
        <v>30</v>
      </c>
      <c r="R116" s="49" t="s">
        <v>100</v>
      </c>
      <c r="S116" s="46"/>
      <c r="T116" s="45"/>
      <c r="U116" s="53" t="s">
        <v>164</v>
      </c>
    </row>
    <row r="117" spans="1:21" ht="31.5" x14ac:dyDescent="0.25">
      <c r="A117" s="66">
        <v>114</v>
      </c>
      <c r="B117" s="45"/>
      <c r="C117" s="46"/>
      <c r="D117" s="46"/>
      <c r="E117" s="47"/>
      <c r="F117" s="48" t="s">
        <v>307</v>
      </c>
      <c r="G117" s="47" t="s">
        <v>146</v>
      </c>
      <c r="H117" s="46">
        <v>13</v>
      </c>
      <c r="I117" s="48" t="s">
        <v>162</v>
      </c>
      <c r="J117" s="48"/>
      <c r="K117" s="52">
        <v>46054</v>
      </c>
      <c r="L117" s="7">
        <v>9</v>
      </c>
      <c r="M117" s="7">
        <f t="shared" si="16"/>
        <v>117</v>
      </c>
      <c r="N117" s="7">
        <f t="shared" si="17"/>
        <v>117</v>
      </c>
      <c r="O117" s="45" t="s">
        <v>142</v>
      </c>
      <c r="P117" s="46" t="s">
        <v>99</v>
      </c>
      <c r="Q117" s="46">
        <v>30</v>
      </c>
      <c r="R117" s="49" t="s">
        <v>100</v>
      </c>
      <c r="S117" s="46"/>
      <c r="T117" s="45"/>
      <c r="U117" s="53" t="s">
        <v>164</v>
      </c>
    </row>
    <row r="118" spans="1:21" ht="31.5" x14ac:dyDescent="0.25">
      <c r="A118" s="66">
        <v>115</v>
      </c>
      <c r="B118" s="45"/>
      <c r="C118" s="46"/>
      <c r="D118" s="46"/>
      <c r="E118" s="47"/>
      <c r="F118" s="48" t="s">
        <v>308</v>
      </c>
      <c r="G118" s="47" t="s">
        <v>309</v>
      </c>
      <c r="H118" s="46">
        <v>80</v>
      </c>
      <c r="I118" s="48" t="s">
        <v>162</v>
      </c>
      <c r="J118" s="48"/>
      <c r="K118" s="52">
        <v>46054</v>
      </c>
      <c r="L118" s="7">
        <v>8</v>
      </c>
      <c r="M118" s="7">
        <f t="shared" si="16"/>
        <v>640</v>
      </c>
      <c r="N118" s="7">
        <f t="shared" si="17"/>
        <v>640</v>
      </c>
      <c r="O118" s="45" t="s">
        <v>142</v>
      </c>
      <c r="P118" s="46" t="s">
        <v>99</v>
      </c>
      <c r="Q118" s="46">
        <v>30</v>
      </c>
      <c r="R118" s="49" t="s">
        <v>100</v>
      </c>
      <c r="S118" s="46"/>
      <c r="T118" s="45"/>
      <c r="U118" s="53" t="s">
        <v>164</v>
      </c>
    </row>
    <row r="119" spans="1:21" ht="31.5" x14ac:dyDescent="0.25">
      <c r="A119" s="66">
        <v>116</v>
      </c>
      <c r="B119" s="45"/>
      <c r="C119" s="46"/>
      <c r="D119" s="46"/>
      <c r="E119" s="47"/>
      <c r="F119" s="48" t="s">
        <v>310</v>
      </c>
      <c r="G119" s="47" t="s">
        <v>146</v>
      </c>
      <c r="H119" s="46">
        <v>13</v>
      </c>
      <c r="I119" s="48" t="s">
        <v>162</v>
      </c>
      <c r="J119" s="48"/>
      <c r="K119" s="52">
        <v>46054</v>
      </c>
      <c r="L119" s="7">
        <v>3</v>
      </c>
      <c r="M119" s="7">
        <f t="shared" si="16"/>
        <v>39</v>
      </c>
      <c r="N119" s="7">
        <f t="shared" si="17"/>
        <v>39</v>
      </c>
      <c r="O119" s="45" t="s">
        <v>142</v>
      </c>
      <c r="P119" s="46" t="s">
        <v>99</v>
      </c>
      <c r="Q119" s="46">
        <v>30</v>
      </c>
      <c r="R119" s="49" t="s">
        <v>100</v>
      </c>
      <c r="S119" s="46"/>
      <c r="T119" s="45"/>
      <c r="U119" s="53" t="s">
        <v>164</v>
      </c>
    </row>
    <row r="120" spans="1:21" ht="31.5" x14ac:dyDescent="0.25">
      <c r="A120" s="66">
        <v>117</v>
      </c>
      <c r="B120" s="45"/>
      <c r="C120" s="46"/>
      <c r="D120" s="46"/>
      <c r="E120" s="47"/>
      <c r="F120" s="48" t="s">
        <v>311</v>
      </c>
      <c r="G120" s="47" t="s">
        <v>146</v>
      </c>
      <c r="H120" s="46">
        <v>7</v>
      </c>
      <c r="I120" s="48" t="s">
        <v>162</v>
      </c>
      <c r="J120" s="48"/>
      <c r="K120" s="52">
        <v>46054</v>
      </c>
      <c r="L120" s="7">
        <v>57</v>
      </c>
      <c r="M120" s="7">
        <f t="shared" si="16"/>
        <v>399</v>
      </c>
      <c r="N120" s="7">
        <f t="shared" si="17"/>
        <v>399</v>
      </c>
      <c r="O120" s="45" t="s">
        <v>142</v>
      </c>
      <c r="P120" s="46" t="s">
        <v>99</v>
      </c>
      <c r="Q120" s="46">
        <v>30</v>
      </c>
      <c r="R120" s="49" t="s">
        <v>100</v>
      </c>
      <c r="S120" s="46"/>
      <c r="T120" s="45"/>
      <c r="U120" s="53" t="s">
        <v>164</v>
      </c>
    </row>
    <row r="121" spans="1:21" ht="31.5" x14ac:dyDescent="0.25">
      <c r="A121" s="66">
        <v>118</v>
      </c>
      <c r="B121" s="45"/>
      <c r="C121" s="46"/>
      <c r="D121" s="46"/>
      <c r="E121" s="47"/>
      <c r="F121" s="48" t="s">
        <v>312</v>
      </c>
      <c r="G121" s="47" t="s">
        <v>146</v>
      </c>
      <c r="H121" s="46">
        <v>27</v>
      </c>
      <c r="I121" s="48" t="s">
        <v>162</v>
      </c>
      <c r="J121" s="48"/>
      <c r="K121" s="52">
        <v>46054</v>
      </c>
      <c r="L121" s="7">
        <v>3.5</v>
      </c>
      <c r="M121" s="7">
        <f t="shared" si="16"/>
        <v>94.5</v>
      </c>
      <c r="N121" s="7">
        <f t="shared" si="17"/>
        <v>94.5</v>
      </c>
      <c r="O121" s="45" t="s">
        <v>142</v>
      </c>
      <c r="P121" s="46" t="s">
        <v>99</v>
      </c>
      <c r="Q121" s="46">
        <v>30</v>
      </c>
      <c r="R121" s="49" t="s">
        <v>100</v>
      </c>
      <c r="S121" s="46"/>
      <c r="T121" s="45"/>
      <c r="U121" s="53" t="s">
        <v>164</v>
      </c>
    </row>
    <row r="122" spans="1:21" ht="31.5" x14ac:dyDescent="0.25">
      <c r="A122" s="66">
        <v>119</v>
      </c>
      <c r="B122" s="45"/>
      <c r="C122" s="46"/>
      <c r="D122" s="46"/>
      <c r="E122" s="47"/>
      <c r="F122" s="48" t="s">
        <v>313</v>
      </c>
      <c r="G122" s="47" t="s">
        <v>146</v>
      </c>
      <c r="H122" s="46">
        <v>53</v>
      </c>
      <c r="I122" s="48" t="s">
        <v>162</v>
      </c>
      <c r="J122" s="48"/>
      <c r="K122" s="52">
        <v>46054</v>
      </c>
      <c r="L122" s="7">
        <v>1.8</v>
      </c>
      <c r="M122" s="7">
        <f t="shared" si="16"/>
        <v>95.4</v>
      </c>
      <c r="N122" s="7">
        <f t="shared" si="17"/>
        <v>95.4</v>
      </c>
      <c r="O122" s="45" t="s">
        <v>142</v>
      </c>
      <c r="P122" s="46" t="s">
        <v>99</v>
      </c>
      <c r="Q122" s="46">
        <v>30</v>
      </c>
      <c r="R122" s="49" t="s">
        <v>100</v>
      </c>
      <c r="S122" s="46"/>
      <c r="T122" s="45"/>
      <c r="U122" s="53" t="s">
        <v>164</v>
      </c>
    </row>
    <row r="123" spans="1:21" ht="31.5" x14ac:dyDescent="0.25">
      <c r="A123" s="66">
        <v>120</v>
      </c>
      <c r="B123" s="45"/>
      <c r="C123" s="46"/>
      <c r="D123" s="46"/>
      <c r="E123" s="47"/>
      <c r="F123" s="48" t="s">
        <v>314</v>
      </c>
      <c r="G123" s="47" t="s">
        <v>146</v>
      </c>
      <c r="H123" s="46">
        <v>11</v>
      </c>
      <c r="I123" s="48" t="s">
        <v>162</v>
      </c>
      <c r="J123" s="48"/>
      <c r="K123" s="52">
        <v>46054</v>
      </c>
      <c r="L123" s="7">
        <v>35</v>
      </c>
      <c r="M123" s="7">
        <f t="shared" si="16"/>
        <v>385</v>
      </c>
      <c r="N123" s="7">
        <f t="shared" si="17"/>
        <v>385</v>
      </c>
      <c r="O123" s="45" t="s">
        <v>142</v>
      </c>
      <c r="P123" s="46" t="s">
        <v>99</v>
      </c>
      <c r="Q123" s="46">
        <v>30</v>
      </c>
      <c r="R123" s="49" t="s">
        <v>100</v>
      </c>
      <c r="S123" s="46"/>
      <c r="T123" s="45"/>
      <c r="U123" s="53" t="s">
        <v>164</v>
      </c>
    </row>
    <row r="124" spans="1:21" ht="31.5" x14ac:dyDescent="0.25">
      <c r="A124" s="66">
        <v>121</v>
      </c>
      <c r="B124" s="45"/>
      <c r="C124" s="46"/>
      <c r="D124" s="46"/>
      <c r="E124" s="47"/>
      <c r="F124" s="67" t="s">
        <v>315</v>
      </c>
      <c r="G124" s="47" t="s">
        <v>146</v>
      </c>
      <c r="H124" s="46">
        <v>11</v>
      </c>
      <c r="I124" s="48" t="s">
        <v>162</v>
      </c>
      <c r="J124" s="48"/>
      <c r="K124" s="52">
        <v>46054</v>
      </c>
      <c r="L124" s="7">
        <v>45</v>
      </c>
      <c r="M124" s="7">
        <f t="shared" si="16"/>
        <v>495</v>
      </c>
      <c r="N124" s="7">
        <f t="shared" si="17"/>
        <v>495</v>
      </c>
      <c r="O124" s="45" t="s">
        <v>142</v>
      </c>
      <c r="P124" s="46" t="s">
        <v>99</v>
      </c>
      <c r="Q124" s="46">
        <v>30</v>
      </c>
      <c r="R124" s="49" t="s">
        <v>100</v>
      </c>
      <c r="S124" s="46"/>
      <c r="T124" s="45"/>
      <c r="U124" s="53" t="s">
        <v>164</v>
      </c>
    </row>
    <row r="125" spans="1:21" ht="31.5" x14ac:dyDescent="0.25">
      <c r="A125" s="66">
        <v>122</v>
      </c>
      <c r="B125" s="45"/>
      <c r="C125" s="46"/>
      <c r="D125" s="46"/>
      <c r="E125" s="47"/>
      <c r="F125" s="48" t="s">
        <v>316</v>
      </c>
      <c r="G125" s="47" t="s">
        <v>146</v>
      </c>
      <c r="H125" s="46">
        <v>7</v>
      </c>
      <c r="I125" s="48" t="s">
        <v>162</v>
      </c>
      <c r="J125" s="48"/>
      <c r="K125" s="52">
        <v>46054</v>
      </c>
      <c r="L125" s="7">
        <v>18</v>
      </c>
      <c r="M125" s="7">
        <f t="shared" si="16"/>
        <v>126</v>
      </c>
      <c r="N125" s="7">
        <f t="shared" si="17"/>
        <v>126</v>
      </c>
      <c r="O125" s="45" t="s">
        <v>142</v>
      </c>
      <c r="P125" s="46" t="s">
        <v>99</v>
      </c>
      <c r="Q125" s="46">
        <v>30</v>
      </c>
      <c r="R125" s="49" t="s">
        <v>100</v>
      </c>
      <c r="S125" s="46"/>
      <c r="T125" s="45"/>
      <c r="U125" s="53" t="s">
        <v>164</v>
      </c>
    </row>
    <row r="126" spans="1:21" ht="78.75" x14ac:dyDescent="0.25">
      <c r="A126" s="68">
        <v>123</v>
      </c>
      <c r="B126" s="69"/>
      <c r="C126" s="70"/>
      <c r="D126" s="70"/>
      <c r="E126" s="71"/>
      <c r="F126" s="78" t="s">
        <v>318</v>
      </c>
      <c r="G126" s="71" t="s">
        <v>309</v>
      </c>
      <c r="H126" s="70">
        <v>20</v>
      </c>
      <c r="I126" s="72" t="s">
        <v>319</v>
      </c>
      <c r="J126" s="73">
        <v>45931</v>
      </c>
      <c r="K126" s="74">
        <v>1000</v>
      </c>
      <c r="L126" s="74">
        <f>H126*K126</f>
        <v>20000</v>
      </c>
      <c r="M126" s="74">
        <f>L126</f>
        <v>20000</v>
      </c>
      <c r="N126" s="79">
        <f>M126</f>
        <v>20000</v>
      </c>
      <c r="O126" s="75" t="s">
        <v>142</v>
      </c>
      <c r="P126" s="70" t="s">
        <v>99</v>
      </c>
      <c r="Q126" s="76">
        <v>30</v>
      </c>
      <c r="R126" s="77" t="s">
        <v>100</v>
      </c>
      <c r="S126" s="81"/>
      <c r="T126" s="75"/>
      <c r="U126" s="82"/>
    </row>
    <row r="127" spans="1:21" ht="63" x14ac:dyDescent="0.25">
      <c r="A127" s="68">
        <v>124</v>
      </c>
      <c r="B127" s="69"/>
      <c r="C127" s="70"/>
      <c r="D127" s="70"/>
      <c r="E127" s="71"/>
      <c r="F127" s="78" t="s">
        <v>320</v>
      </c>
      <c r="G127" s="71" t="s">
        <v>309</v>
      </c>
      <c r="H127" s="70">
        <v>20</v>
      </c>
      <c r="I127" s="72" t="s">
        <v>321</v>
      </c>
      <c r="J127" s="73">
        <v>45717</v>
      </c>
      <c r="K127" s="74">
        <v>1500</v>
      </c>
      <c r="L127" s="74">
        <f>H127*K127</f>
        <v>30000</v>
      </c>
      <c r="M127" s="74">
        <f>L127</f>
        <v>30000</v>
      </c>
      <c r="N127" s="79">
        <f t="shared" ref="N127:N129" si="18">M127</f>
        <v>30000</v>
      </c>
      <c r="O127" s="75" t="s">
        <v>142</v>
      </c>
      <c r="P127" s="70" t="s">
        <v>99</v>
      </c>
      <c r="Q127" s="76">
        <v>30</v>
      </c>
      <c r="R127" s="77" t="s">
        <v>100</v>
      </c>
      <c r="S127" s="81"/>
      <c r="T127" s="75"/>
      <c r="U127" s="82"/>
    </row>
    <row r="128" spans="1:21" ht="63" x14ac:dyDescent="0.25">
      <c r="A128" s="68">
        <v>125</v>
      </c>
      <c r="B128" s="69"/>
      <c r="C128" s="70"/>
      <c r="D128" s="70"/>
      <c r="E128" s="71"/>
      <c r="F128" s="78" t="s">
        <v>322</v>
      </c>
      <c r="G128" s="71" t="s">
        <v>309</v>
      </c>
      <c r="H128" s="70">
        <v>20</v>
      </c>
      <c r="I128" s="72" t="s">
        <v>323</v>
      </c>
      <c r="J128" s="73">
        <v>45717</v>
      </c>
      <c r="K128" s="74">
        <v>820</v>
      </c>
      <c r="L128" s="74">
        <v>8200</v>
      </c>
      <c r="M128" s="74">
        <v>8200</v>
      </c>
      <c r="N128" s="79">
        <f t="shared" si="18"/>
        <v>8200</v>
      </c>
      <c r="O128" s="75" t="s">
        <v>142</v>
      </c>
      <c r="P128" s="70" t="s">
        <v>99</v>
      </c>
      <c r="Q128" s="76">
        <v>30</v>
      </c>
      <c r="R128" s="77" t="s">
        <v>100</v>
      </c>
      <c r="S128" s="81"/>
      <c r="T128" s="75"/>
      <c r="U128" s="82"/>
    </row>
    <row r="129" spans="1:21" ht="63" x14ac:dyDescent="0.25">
      <c r="A129" s="68">
        <v>126</v>
      </c>
      <c r="B129" s="69"/>
      <c r="C129" s="70"/>
      <c r="D129" s="70"/>
      <c r="E129" s="71"/>
      <c r="F129" s="78" t="s">
        <v>324</v>
      </c>
      <c r="G129" s="71" t="s">
        <v>309</v>
      </c>
      <c r="H129" s="70">
        <v>50</v>
      </c>
      <c r="I129" s="72" t="s">
        <v>321</v>
      </c>
      <c r="J129" s="73">
        <v>45717</v>
      </c>
      <c r="K129" s="74">
        <v>2000</v>
      </c>
      <c r="L129" s="74">
        <f>H129*K129</f>
        <v>100000</v>
      </c>
      <c r="M129" s="74">
        <f>L129</f>
        <v>100000</v>
      </c>
      <c r="N129" s="79">
        <f t="shared" si="18"/>
        <v>100000</v>
      </c>
      <c r="O129" s="75" t="s">
        <v>142</v>
      </c>
      <c r="P129" s="70" t="s">
        <v>99</v>
      </c>
      <c r="Q129" s="76">
        <v>30</v>
      </c>
      <c r="R129" s="77" t="s">
        <v>100</v>
      </c>
      <c r="S129" s="81"/>
      <c r="T129" s="75"/>
      <c r="U129" s="82"/>
    </row>
    <row r="130" spans="1:21" ht="15.75" x14ac:dyDescent="0.25">
      <c r="A130" s="66"/>
      <c r="B130" s="45"/>
      <c r="C130" s="46"/>
      <c r="D130" s="46"/>
      <c r="E130" s="47"/>
      <c r="F130" s="48"/>
      <c r="G130" s="47"/>
      <c r="H130" s="46"/>
      <c r="I130" s="48"/>
      <c r="J130" s="48"/>
      <c r="K130" s="52"/>
      <c r="L130" s="7"/>
      <c r="M130" s="7"/>
      <c r="N130" s="80"/>
      <c r="O130" s="45"/>
      <c r="P130" s="46"/>
      <c r="Q130" s="46"/>
      <c r="R130" s="49"/>
      <c r="S130" s="46"/>
      <c r="T130" s="45"/>
      <c r="U130" s="53"/>
    </row>
    <row r="131" spans="1:21" s="54" customFormat="1" ht="18.75" x14ac:dyDescent="0.25">
      <c r="A131" s="12"/>
      <c r="B131" s="45"/>
      <c r="C131" s="46"/>
      <c r="D131" s="46"/>
      <c r="E131" s="47"/>
      <c r="F131" s="48"/>
      <c r="G131" s="47"/>
      <c r="H131" s="46"/>
      <c r="I131" s="48"/>
      <c r="J131" s="48"/>
      <c r="K131" s="52"/>
      <c r="L131" s="7"/>
      <c r="M131" s="7"/>
      <c r="N131" s="8">
        <f>SUM(N4:N130)</f>
        <v>2572433.1428571427</v>
      </c>
      <c r="O131" s="45"/>
      <c r="P131" s="46"/>
      <c r="Q131" s="46"/>
      <c r="R131" s="49"/>
      <c r="S131" s="46"/>
      <c r="T131" s="45"/>
      <c r="U131" s="53"/>
    </row>
    <row r="132" spans="1:21" ht="16.5" customHeight="1" x14ac:dyDescent="0.25">
      <c r="A132" s="93" t="s">
        <v>0</v>
      </c>
      <c r="B132" s="93"/>
      <c r="C132" s="93"/>
      <c r="D132" s="93"/>
      <c r="E132" s="93"/>
      <c r="F132" s="93"/>
      <c r="G132" s="46"/>
      <c r="H132" s="94"/>
      <c r="I132" s="94"/>
      <c r="J132" s="94"/>
      <c r="K132" s="45" t="s">
        <v>1</v>
      </c>
      <c r="L132" s="45"/>
      <c r="M132" s="94"/>
      <c r="N132" s="94"/>
      <c r="O132" s="88"/>
      <c r="P132" s="88"/>
      <c r="Q132" s="89" t="s">
        <v>2</v>
      </c>
      <c r="R132" s="89"/>
      <c r="S132" s="88"/>
      <c r="T132" s="88"/>
      <c r="U132" s="53"/>
    </row>
    <row r="133" spans="1:21" ht="16.5" thickBot="1" x14ac:dyDescent="0.3">
      <c r="A133" s="55" t="s">
        <v>124</v>
      </c>
      <c r="B133" s="56"/>
      <c r="C133" s="56"/>
      <c r="D133" s="56"/>
      <c r="E133" s="56"/>
      <c r="F133" s="56"/>
      <c r="G133" s="56"/>
      <c r="H133" s="56"/>
      <c r="I133" s="56"/>
      <c r="J133" s="56"/>
      <c r="K133" s="56"/>
      <c r="L133" s="56"/>
      <c r="M133" s="56"/>
      <c r="N133" s="56"/>
      <c r="O133" s="56"/>
      <c r="P133" s="56"/>
      <c r="Q133" s="56"/>
      <c r="R133" s="57"/>
      <c r="S133" s="58" t="s">
        <v>3</v>
      </c>
      <c r="T133" s="59">
        <v>45519</v>
      </c>
      <c r="U133" s="31"/>
    </row>
    <row r="140" spans="1:21" ht="15.75" x14ac:dyDescent="0.25">
      <c r="L140" s="60">
        <v>30</v>
      </c>
      <c r="M140" s="61">
        <f>SUMIF($Q$4:$Q$100,L140,$N$4:$N$100)</f>
        <v>101196.54285714286</v>
      </c>
    </row>
    <row r="141" spans="1:21" ht="15.75" x14ac:dyDescent="0.25">
      <c r="L141" s="60">
        <v>39</v>
      </c>
      <c r="M141" s="61">
        <f>SUMIF($Q$4:$Q$100,L141,$N$4:$N$100)</f>
        <v>1933800</v>
      </c>
    </row>
    <row r="142" spans="1:21" ht="15.75" x14ac:dyDescent="0.25">
      <c r="L142" s="60">
        <v>40</v>
      </c>
      <c r="M142" s="61">
        <f>SUMIF($Q$4:$Q$100,L142,$N$4:$N$100)</f>
        <v>129000</v>
      </c>
    </row>
    <row r="143" spans="1:21" ht="15.75" x14ac:dyDescent="0.25">
      <c r="L143" s="60">
        <v>52</v>
      </c>
      <c r="M143" s="61">
        <f>SUMIF($Q$4:$Q$100,L143,$N$4:$N$100)</f>
        <v>205000</v>
      </c>
    </row>
    <row r="144" spans="1:21" ht="15.75" x14ac:dyDescent="0.25">
      <c r="L144" s="63"/>
      <c r="M144" s="64"/>
    </row>
    <row r="145" spans="12:13" ht="15.75" x14ac:dyDescent="0.25">
      <c r="L145" s="63" t="s">
        <v>199</v>
      </c>
      <c r="M145" s="64">
        <f>SUM(M140:M143)</f>
        <v>2368996.5428571431</v>
      </c>
    </row>
    <row r="146" spans="12:13" ht="15.75" x14ac:dyDescent="0.25">
      <c r="L146" s="63"/>
      <c r="M146" s="63"/>
    </row>
    <row r="147" spans="12:13" ht="15.75" x14ac:dyDescent="0.25">
      <c r="L147" s="63"/>
      <c r="M147" s="63"/>
    </row>
    <row r="148" spans="12:13" ht="15.75" x14ac:dyDescent="0.25">
      <c r="L148" s="63"/>
      <c r="M148" s="65">
        <f>N131-M145</f>
        <v>203436.59999999963</v>
      </c>
    </row>
  </sheetData>
  <autoFilter ref="A3:U133" xr:uid="{00000000-0001-0000-0000-000000000000}"/>
  <sortState xmlns:xlrd2="http://schemas.microsoft.com/office/spreadsheetml/2017/richdata2" ref="F4:T74">
    <sortCondition ref="K4:K74"/>
    <sortCondition ref="F4:F74"/>
  </sortState>
  <mergeCells count="12">
    <mergeCell ref="A1:T1"/>
    <mergeCell ref="A2:F2"/>
    <mergeCell ref="H2:I2"/>
    <mergeCell ref="Q2:R2"/>
    <mergeCell ref="O132:P132"/>
    <mergeCell ref="Q132:R132"/>
    <mergeCell ref="S2:T2"/>
    <mergeCell ref="K2:P2"/>
    <mergeCell ref="A132:F132"/>
    <mergeCell ref="H132:J132"/>
    <mergeCell ref="M132:N132"/>
    <mergeCell ref="S132:T132"/>
  </mergeCells>
  <printOptions horizontalCentered="1" verticalCentered="1"/>
  <pageMargins left="0.19685039370078741" right="0.19685039370078741" top="0.19685039370078741" bottom="0.19685039370078741" header="0.11811023622047245" footer="0.31496062992125984"/>
  <pageSetup paperSize="9" scale="35" orientation="landscape" verticalDpi="598" r:id="rId1"/>
  <headerFooter>
    <oddHeader xml:space="preserve">&amp;L&amp;G
&amp;C&amp;K04-006
&amp;14
&amp;K01+000INSTITUTO DE PREVIDÊNCIA DOMUNICÍPIO DE SÃO BERNARDO DO CAMPO - SBCPREV
&amp;R
&amp;14  </oddHeader>
    <oddFooter>&amp;L&amp;12* assinatura deverá ser digital;
&amp;R
https://www.saobernardo.sp.gov.br/web/sbc/manual-de-padronizacao-de-documentos-oficiais</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799A-E976-484D-8D6A-4EF417E8944C}">
  <dimension ref="A1:C63"/>
  <sheetViews>
    <sheetView workbookViewId="0">
      <selection activeCell="C14" sqref="C14"/>
    </sheetView>
  </sheetViews>
  <sheetFormatPr defaultRowHeight="15" x14ac:dyDescent="0.25"/>
  <cols>
    <col min="1" max="1" width="59.140625" style="1" customWidth="1"/>
    <col min="2" max="2" width="18.7109375" style="1" bestFit="1" customWidth="1"/>
    <col min="3" max="3" width="16.28515625" style="1" customWidth="1"/>
  </cols>
  <sheetData>
    <row r="1" spans="1:3" s="3" customFormat="1" ht="30" x14ac:dyDescent="0.25">
      <c r="A1" s="4" t="s">
        <v>263</v>
      </c>
      <c r="B1" s="4" t="s">
        <v>265</v>
      </c>
      <c r="C1" s="4" t="s">
        <v>264</v>
      </c>
    </row>
    <row r="3" spans="1:3" x14ac:dyDescent="0.25">
      <c r="A3" s="3" t="s">
        <v>201</v>
      </c>
      <c r="B3" s="2"/>
    </row>
    <row r="4" spans="1:3" x14ac:dyDescent="0.25">
      <c r="A4" s="2"/>
      <c r="B4" s="2"/>
    </row>
    <row r="5" spans="1:3" x14ac:dyDescent="0.25">
      <c r="A5" s="5" t="s">
        <v>202</v>
      </c>
      <c r="B5" s="2" t="s">
        <v>203</v>
      </c>
    </row>
    <row r="6" spans="1:3" x14ac:dyDescent="0.25">
      <c r="A6" s="5" t="s">
        <v>204</v>
      </c>
      <c r="B6" s="2" t="s">
        <v>203</v>
      </c>
    </row>
    <row r="7" spans="1:3" x14ac:dyDescent="0.25">
      <c r="A7" s="5" t="s">
        <v>205</v>
      </c>
      <c r="B7" s="2" t="s">
        <v>206</v>
      </c>
    </row>
    <row r="8" spans="1:3" x14ac:dyDescent="0.25">
      <c r="A8" s="5" t="s">
        <v>207</v>
      </c>
      <c r="B8" s="2" t="s">
        <v>206</v>
      </c>
    </row>
    <row r="9" spans="1:3" ht="75" x14ac:dyDescent="0.25">
      <c r="A9" s="5" t="s">
        <v>208</v>
      </c>
      <c r="B9" s="2" t="s">
        <v>209</v>
      </c>
    </row>
    <row r="10" spans="1:3" x14ac:dyDescent="0.25">
      <c r="A10" s="5" t="s">
        <v>210</v>
      </c>
      <c r="B10" s="2" t="s">
        <v>209</v>
      </c>
    </row>
    <row r="11" spans="1:3" ht="75" x14ac:dyDescent="0.25">
      <c r="A11" s="5" t="s">
        <v>211</v>
      </c>
      <c r="B11" s="2" t="s">
        <v>209</v>
      </c>
    </row>
    <row r="12" spans="1:3" x14ac:dyDescent="0.25">
      <c r="A12" s="5" t="s">
        <v>212</v>
      </c>
      <c r="B12" s="2" t="s">
        <v>209</v>
      </c>
    </row>
    <row r="13" spans="1:3" x14ac:dyDescent="0.25">
      <c r="A13" s="5" t="s">
        <v>213</v>
      </c>
      <c r="B13" s="2" t="s">
        <v>209</v>
      </c>
    </row>
    <row r="14" spans="1:3" x14ac:dyDescent="0.25">
      <c r="A14" s="5" t="s">
        <v>214</v>
      </c>
      <c r="B14" s="2" t="s">
        <v>215</v>
      </c>
    </row>
    <row r="15" spans="1:3" x14ac:dyDescent="0.25">
      <c r="A15" s="5" t="s">
        <v>216</v>
      </c>
      <c r="B15" s="2" t="s">
        <v>217</v>
      </c>
    </row>
    <row r="16" spans="1:3" x14ac:dyDescent="0.25">
      <c r="A16" s="5" t="s">
        <v>218</v>
      </c>
      <c r="B16" s="2" t="s">
        <v>217</v>
      </c>
    </row>
    <row r="17" spans="1:2" x14ac:dyDescent="0.25">
      <c r="A17" s="5" t="s">
        <v>219</v>
      </c>
      <c r="B17" s="2" t="s">
        <v>217</v>
      </c>
    </row>
    <row r="18" spans="1:2" x14ac:dyDescent="0.25">
      <c r="A18" s="5" t="s">
        <v>220</v>
      </c>
      <c r="B18" s="2" t="s">
        <v>221</v>
      </c>
    </row>
    <row r="19" spans="1:2" x14ac:dyDescent="0.25">
      <c r="A19" s="5" t="s">
        <v>222</v>
      </c>
      <c r="B19" s="2" t="s">
        <v>223</v>
      </c>
    </row>
    <row r="20" spans="1:2" x14ac:dyDescent="0.25">
      <c r="A20" s="5" t="s">
        <v>224</v>
      </c>
      <c r="B20" s="2" t="s">
        <v>223</v>
      </c>
    </row>
    <row r="21" spans="1:2" x14ac:dyDescent="0.25">
      <c r="A21" s="5" t="s">
        <v>225</v>
      </c>
      <c r="B21" s="2" t="s">
        <v>226</v>
      </c>
    </row>
    <row r="22" spans="1:2" x14ac:dyDescent="0.25">
      <c r="A22" s="5" t="s">
        <v>227</v>
      </c>
      <c r="B22" s="2" t="s">
        <v>226</v>
      </c>
    </row>
    <row r="23" spans="1:2" ht="45" x14ac:dyDescent="0.25">
      <c r="A23" s="5" t="s">
        <v>228</v>
      </c>
      <c r="B23" s="2" t="s">
        <v>226</v>
      </c>
    </row>
    <row r="24" spans="1:2" x14ac:dyDescent="0.25">
      <c r="A24" s="5" t="s">
        <v>229</v>
      </c>
      <c r="B24" s="2" t="s">
        <v>230</v>
      </c>
    </row>
    <row r="25" spans="1:2" x14ac:dyDescent="0.25">
      <c r="A25" s="5"/>
      <c r="B25" s="2"/>
    </row>
    <row r="26" spans="1:2" x14ac:dyDescent="0.25">
      <c r="A26" s="5"/>
      <c r="B26" s="2"/>
    </row>
    <row r="27" spans="1:2" x14ac:dyDescent="0.25">
      <c r="A27" s="6" t="s">
        <v>231</v>
      </c>
      <c r="B27" s="2"/>
    </row>
    <row r="28" spans="1:2" x14ac:dyDescent="0.25">
      <c r="A28" s="5"/>
      <c r="B28" s="2"/>
    </row>
    <row r="29" spans="1:2" x14ac:dyDescent="0.25">
      <c r="A29" s="5" t="s">
        <v>232</v>
      </c>
      <c r="B29" s="2" t="s">
        <v>233</v>
      </c>
    </row>
    <row r="30" spans="1:2" x14ac:dyDescent="0.25">
      <c r="A30" s="5" t="s">
        <v>89</v>
      </c>
      <c r="B30" s="2" t="s">
        <v>233</v>
      </c>
    </row>
    <row r="31" spans="1:2" x14ac:dyDescent="0.25">
      <c r="A31" s="5" t="s">
        <v>234</v>
      </c>
      <c r="B31" s="2" t="s">
        <v>233</v>
      </c>
    </row>
    <row r="32" spans="1:2" x14ac:dyDescent="0.25">
      <c r="A32" s="5" t="s">
        <v>235</v>
      </c>
      <c r="B32" s="2" t="s">
        <v>233</v>
      </c>
    </row>
    <row r="33" spans="1:2" x14ac:dyDescent="0.25">
      <c r="A33" s="5" t="s">
        <v>236</v>
      </c>
      <c r="B33" s="2" t="s">
        <v>233</v>
      </c>
    </row>
    <row r="34" spans="1:2" x14ac:dyDescent="0.25">
      <c r="A34" s="5" t="s">
        <v>237</v>
      </c>
      <c r="B34" s="2" t="s">
        <v>238</v>
      </c>
    </row>
    <row r="35" spans="1:2" x14ac:dyDescent="0.25">
      <c r="A35" s="5" t="s">
        <v>239</v>
      </c>
      <c r="B35" s="2" t="s">
        <v>238</v>
      </c>
    </row>
    <row r="36" spans="1:2" x14ac:dyDescent="0.25">
      <c r="A36" s="5" t="s">
        <v>240</v>
      </c>
      <c r="B36" s="2" t="s">
        <v>238</v>
      </c>
    </row>
    <row r="37" spans="1:2" x14ac:dyDescent="0.25">
      <c r="A37" s="5" t="s">
        <v>241</v>
      </c>
      <c r="B37" s="2" t="s">
        <v>238</v>
      </c>
    </row>
    <row r="38" spans="1:2" x14ac:dyDescent="0.25">
      <c r="A38" s="5" t="s">
        <v>242</v>
      </c>
      <c r="B38" s="2" t="s">
        <v>238</v>
      </c>
    </row>
    <row r="39" spans="1:2" x14ac:dyDescent="0.25">
      <c r="A39" s="5" t="s">
        <v>243</v>
      </c>
      <c r="B39" s="2" t="s">
        <v>238</v>
      </c>
    </row>
    <row r="40" spans="1:2" x14ac:dyDescent="0.25">
      <c r="A40" s="5" t="s">
        <v>244</v>
      </c>
      <c r="B40" s="2" t="s">
        <v>238</v>
      </c>
    </row>
    <row r="41" spans="1:2" x14ac:dyDescent="0.25">
      <c r="A41" s="5" t="s">
        <v>245</v>
      </c>
      <c r="B41" s="2" t="s">
        <v>206</v>
      </c>
    </row>
    <row r="42" spans="1:2" x14ac:dyDescent="0.25">
      <c r="A42" s="5" t="s">
        <v>246</v>
      </c>
      <c r="B42" s="2" t="s">
        <v>206</v>
      </c>
    </row>
    <row r="43" spans="1:2" x14ac:dyDescent="0.25">
      <c r="A43" s="5" t="s">
        <v>247</v>
      </c>
      <c r="B43" s="2" t="s">
        <v>206</v>
      </c>
    </row>
    <row r="44" spans="1:2" x14ac:dyDescent="0.25">
      <c r="A44" s="5" t="s">
        <v>248</v>
      </c>
      <c r="B44" s="2" t="s">
        <v>206</v>
      </c>
    </row>
    <row r="45" spans="1:2" x14ac:dyDescent="0.25">
      <c r="A45" s="5" t="s">
        <v>249</v>
      </c>
      <c r="B45" s="2" t="s">
        <v>206</v>
      </c>
    </row>
    <row r="46" spans="1:2" x14ac:dyDescent="0.25">
      <c r="A46" s="5" t="s">
        <v>250</v>
      </c>
      <c r="B46" s="2" t="s">
        <v>209</v>
      </c>
    </row>
    <row r="47" spans="1:2" x14ac:dyDescent="0.25">
      <c r="A47" s="5" t="s">
        <v>247</v>
      </c>
      <c r="B47" s="2" t="s">
        <v>209</v>
      </c>
    </row>
    <row r="48" spans="1:2" x14ac:dyDescent="0.25">
      <c r="A48" s="5" t="s">
        <v>251</v>
      </c>
      <c r="B48" s="2" t="s">
        <v>209</v>
      </c>
    </row>
    <row r="49" spans="1:2" x14ac:dyDescent="0.25">
      <c r="A49" s="5" t="s">
        <v>247</v>
      </c>
      <c r="B49" s="2" t="s">
        <v>215</v>
      </c>
    </row>
    <row r="50" spans="1:2" x14ac:dyDescent="0.25">
      <c r="A50" s="5" t="s">
        <v>247</v>
      </c>
      <c r="B50" s="2" t="s">
        <v>217</v>
      </c>
    </row>
    <row r="51" spans="1:2" x14ac:dyDescent="0.25">
      <c r="A51" s="5" t="s">
        <v>252</v>
      </c>
      <c r="B51" s="2" t="s">
        <v>253</v>
      </c>
    </row>
    <row r="52" spans="1:2" x14ac:dyDescent="0.25">
      <c r="A52" s="5" t="s">
        <v>247</v>
      </c>
      <c r="B52" s="2" t="s">
        <v>253</v>
      </c>
    </row>
    <row r="53" spans="1:2" x14ac:dyDescent="0.25">
      <c r="A53" s="5" t="s">
        <v>254</v>
      </c>
      <c r="B53" s="2" t="s">
        <v>253</v>
      </c>
    </row>
    <row r="54" spans="1:2" x14ac:dyDescent="0.25">
      <c r="A54" s="5" t="s">
        <v>247</v>
      </c>
      <c r="B54" s="2" t="s">
        <v>221</v>
      </c>
    </row>
    <row r="55" spans="1:2" x14ac:dyDescent="0.25">
      <c r="A55" s="5" t="s">
        <v>255</v>
      </c>
      <c r="B55" s="2" t="s">
        <v>221</v>
      </c>
    </row>
    <row r="56" spans="1:2" x14ac:dyDescent="0.25">
      <c r="A56" s="5" t="s">
        <v>247</v>
      </c>
      <c r="B56" s="2" t="s">
        <v>223</v>
      </c>
    </row>
    <row r="57" spans="1:2" x14ac:dyDescent="0.25">
      <c r="A57" s="5" t="s">
        <v>256</v>
      </c>
      <c r="B57" s="2" t="s">
        <v>226</v>
      </c>
    </row>
    <row r="58" spans="1:2" x14ac:dyDescent="0.25">
      <c r="A58" s="5" t="s">
        <v>257</v>
      </c>
      <c r="B58" s="2" t="s">
        <v>258</v>
      </c>
    </row>
    <row r="59" spans="1:2" x14ac:dyDescent="0.25">
      <c r="A59" s="5" t="s">
        <v>259</v>
      </c>
      <c r="B59" s="2" t="s">
        <v>258</v>
      </c>
    </row>
    <row r="60" spans="1:2" x14ac:dyDescent="0.25">
      <c r="A60" s="5" t="s">
        <v>260</v>
      </c>
      <c r="B60" s="2" t="s">
        <v>258</v>
      </c>
    </row>
    <row r="61" spans="1:2" x14ac:dyDescent="0.25">
      <c r="A61" s="5" t="s">
        <v>247</v>
      </c>
      <c r="B61" s="2" t="s">
        <v>230</v>
      </c>
    </row>
    <row r="62" spans="1:2" x14ac:dyDescent="0.25">
      <c r="A62" s="5" t="s">
        <v>261</v>
      </c>
      <c r="B62" s="2" t="s">
        <v>230</v>
      </c>
    </row>
    <row r="63" spans="1:2" x14ac:dyDescent="0.25">
      <c r="A63" s="5" t="s">
        <v>262</v>
      </c>
      <c r="B63" s="2" t="s">
        <v>230</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PCA-MSBC</vt: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 Ita Dotta</dc:creator>
  <cp:lastModifiedBy>Daniel Carlini Rangel</cp:lastModifiedBy>
  <cp:lastPrinted>2024-05-03T14:11:49Z</cp:lastPrinted>
  <dcterms:created xsi:type="dcterms:W3CDTF">2023-04-11T14:28:46Z</dcterms:created>
  <dcterms:modified xsi:type="dcterms:W3CDTF">2026-01-13T15:06:14Z</dcterms:modified>
</cp:coreProperties>
</file>